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factordeltanl.sharepoint.com/sites/FactorDelta/Gedeelde documenten/Sales en Aquisitie/NM/139 Topsector projecten (MLB &amp; PM)/139 MLB/Workshops/Uitvraag en antwoordformulier/"/>
    </mc:Choice>
  </mc:AlternateContent>
  <xr:revisionPtr revIDLastSave="46" documentId="8_{CB335D03-C0CF-4A23-A390-CF7F2C2E164F}" xr6:coauthVersionLast="47" xr6:coauthVersionMax="47" xr10:uidLastSave="{9C7A6352-353D-4E4A-A29B-F2D8EA409238}"/>
  <bookViews>
    <workbookView xWindow="67080" yWindow="-1800" windowWidth="38640" windowHeight="21120" tabRatio="832" xr2:uid="{2346F510-8A93-46D1-AD5B-E7C88E63CCC3}"/>
  </bookViews>
  <sheets>
    <sheet name="Voorblad" sheetId="8" r:id="rId1"/>
    <sheet name="Inhoudsopgave" sheetId="11" r:id="rId2"/>
    <sheet name="A.1 Inleiding" sheetId="9" r:id="rId3"/>
    <sheet name="A.2 Instructies" sheetId="14" state="hidden" r:id="rId4"/>
    <sheet name="A.3 Uitleg per input veld" sheetId="26" state="hidden" r:id="rId5"/>
    <sheet name="B.1 Input overzicht" sheetId="3" r:id="rId6"/>
    <sheet name="B.2 Transport input" sheetId="4" r:id="rId7"/>
    <sheet name="B.2 Transport Uitleg" sheetId="24" state="hidden" r:id="rId8"/>
    <sheet name="B.3 Opslag Uitleg" sheetId="25" state="hidden" r:id="rId9"/>
    <sheet name="B.3 Opslag input" sheetId="10" r:id="rId10"/>
    <sheet name="C.1 Hulpbronnen CO2 berekening" sheetId="12" r:id="rId11"/>
    <sheet name="C.2 Uitleg CSRD en CO2" sheetId="13" r:id="rId12"/>
    <sheet name="C.3 Uitleg data kwaliteit" sheetId="22" r:id="rId13"/>
    <sheet name="Data kwaliteit index" sheetId="27" state="hidden" r:id="rId14"/>
    <sheet name="Dropdowns" sheetId="21" state="hidden" r:id="rId15"/>
  </sheets>
  <definedNames>
    <definedName name="_xlnm._FilterDatabase" localSheetId="13" hidden="1">'Data kwaliteit index'!$A$2:$F$30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 i="3" l="1"/>
  <c r="D41" i="10"/>
  <c r="D42" i="10"/>
  <c r="D43" i="10"/>
  <c r="D44" i="10"/>
  <c r="D45" i="10"/>
  <c r="D46" i="10"/>
  <c r="D47" i="10"/>
  <c r="D48" i="10"/>
  <c r="D49" i="10"/>
  <c r="D50" i="10"/>
  <c r="D51" i="10"/>
  <c r="D52" i="10"/>
  <c r="D53" i="10"/>
  <c r="D54" i="10"/>
  <c r="D55" i="10"/>
  <c r="D56" i="10"/>
  <c r="D57" i="10"/>
  <c r="D58" i="10"/>
  <c r="D59" i="10"/>
  <c r="D60" i="10"/>
  <c r="D61" i="10"/>
  <c r="D62" i="10"/>
  <c r="D63" i="10"/>
  <c r="D64" i="10"/>
  <c r="D41" i="4"/>
  <c r="D42" i="4"/>
  <c r="D43" i="4"/>
  <c r="D44" i="4"/>
  <c r="D45" i="4"/>
  <c r="D46" i="4"/>
  <c r="D47" i="4"/>
  <c r="D48" i="4"/>
  <c r="D49" i="4"/>
  <c r="D50" i="4"/>
  <c r="D51" i="4"/>
  <c r="D52" i="4"/>
  <c r="D53" i="4"/>
  <c r="D54" i="4"/>
  <c r="D55" i="4"/>
  <c r="D56" i="4"/>
  <c r="D40" i="10"/>
  <c r="D18" i="10"/>
  <c r="D19" i="10"/>
  <c r="D20" i="10"/>
  <c r="D21" i="10"/>
  <c r="D22" i="10"/>
  <c r="D23" i="10"/>
  <c r="D24" i="10"/>
  <c r="D25" i="10"/>
  <c r="D26" i="10"/>
  <c r="D17" i="10"/>
  <c r="D64" i="4"/>
  <c r="D63" i="4"/>
  <c r="D62" i="4"/>
  <c r="D61" i="4"/>
  <c r="D60" i="4"/>
  <c r="D59" i="4"/>
  <c r="D58" i="4"/>
  <c r="D57" i="4"/>
  <c r="D40" i="4"/>
  <c r="D18" i="4"/>
  <c r="D19" i="4"/>
  <c r="D20" i="4"/>
  <c r="D21" i="4"/>
  <c r="D22" i="4"/>
  <c r="D23" i="4"/>
  <c r="D24" i="4"/>
  <c r="D25" i="4"/>
  <c r="D26" i="4"/>
  <c r="D17" i="4"/>
  <c r="D23" i="27"/>
  <c r="D24" i="27"/>
  <c r="D25" i="27"/>
  <c r="D26" i="27"/>
  <c r="D27" i="27"/>
  <c r="D28" i="27"/>
  <c r="D29" i="27"/>
  <c r="D30" i="27"/>
  <c r="D22" i="27"/>
  <c r="D21" i="27"/>
  <c r="D20" i="27"/>
  <c r="D19" i="27"/>
  <c r="D18" i="27"/>
  <c r="D14" i="27"/>
  <c r="D15" i="27"/>
  <c r="D16" i="27"/>
  <c r="D17" i="27"/>
  <c r="D8" i="27"/>
  <c r="D9" i="27"/>
  <c r="D10" i="27"/>
  <c r="D11" i="27"/>
  <c r="D12" i="27"/>
  <c r="D13" i="27"/>
  <c r="D4" i="27"/>
  <c r="D5" i="27"/>
  <c r="D6" i="27"/>
  <c r="D7" i="27"/>
  <c r="D3" i="27"/>
  <c r="E40" i="25"/>
  <c r="F64" i="25" s="1"/>
  <c r="E17" i="25"/>
  <c r="F24" i="25" s="1"/>
  <c r="F54" i="24"/>
  <c r="F53" i="24"/>
  <c r="F52" i="24"/>
  <c r="F51" i="24"/>
  <c r="F50" i="24"/>
  <c r="F49" i="24"/>
  <c r="F48" i="24"/>
  <c r="F47" i="24"/>
  <c r="F46" i="24"/>
  <c r="F45" i="24"/>
  <c r="E40" i="24"/>
  <c r="E17" i="24"/>
  <c r="F31" i="24" s="1"/>
  <c r="K3" i="11"/>
  <c r="H3" i="11"/>
  <c r="F65" i="25" l="1"/>
  <c r="F66" i="25"/>
  <c r="F68" i="25"/>
  <c r="F69" i="25"/>
  <c r="F25" i="25"/>
  <c r="F26" i="25"/>
  <c r="F27" i="25"/>
  <c r="F28" i="25"/>
  <c r="F29" i="25"/>
  <c r="F30" i="25"/>
  <c r="F31" i="25"/>
  <c r="F22" i="24"/>
  <c r="F23" i="24"/>
  <c r="F24" i="24"/>
  <c r="F25" i="24"/>
  <c r="F26" i="24"/>
  <c r="F27" i="24"/>
  <c r="F45" i="25"/>
  <c r="F28" i="24"/>
  <c r="F46" i="25"/>
  <c r="F29" i="24"/>
  <c r="F61" i="25"/>
  <c r="F30" i="24"/>
  <c r="F22" i="25"/>
  <c r="F62" i="25"/>
  <c r="F23" i="25"/>
  <c r="F63" i="25"/>
  <c r="E35" i="10"/>
  <c r="E12" i="10"/>
  <c r="F15" i="3" s="1"/>
  <c r="E12" i="4"/>
  <c r="F18" i="4" s="1"/>
  <c r="E35" i="4"/>
  <c r="H15" i="3" l="1"/>
  <c r="D15" i="3" s="1"/>
  <c r="F41" i="10"/>
  <c r="F55" i="10"/>
  <c r="F43" i="10"/>
  <c r="F57" i="10"/>
  <c r="F44" i="10"/>
  <c r="F52" i="10"/>
  <c r="F53" i="10"/>
  <c r="F54" i="10"/>
  <c r="F42" i="10"/>
  <c r="F56" i="10"/>
  <c r="F58" i="10"/>
  <c r="F45" i="10"/>
  <c r="F59" i="10"/>
  <c r="F46" i="10"/>
  <c r="F60" i="10"/>
  <c r="F47" i="10"/>
  <c r="F61" i="10"/>
  <c r="F48" i="10"/>
  <c r="F62" i="10"/>
  <c r="F49" i="10"/>
  <c r="F63" i="10"/>
  <c r="F50" i="10"/>
  <c r="F64" i="10"/>
  <c r="F51" i="10"/>
  <c r="F57" i="4"/>
  <c r="F53" i="4"/>
  <c r="F54" i="4"/>
  <c r="F43" i="4"/>
  <c r="F45" i="4"/>
  <c r="F47" i="4"/>
  <c r="F48" i="4"/>
  <c r="F49" i="4"/>
  <c r="F41" i="4"/>
  <c r="F55" i="4"/>
  <c r="F42" i="4"/>
  <c r="F56" i="4"/>
  <c r="F44" i="4"/>
  <c r="F46" i="4"/>
  <c r="F50" i="4"/>
  <c r="F51" i="4"/>
  <c r="F52" i="4"/>
  <c r="F20" i="10"/>
  <c r="F17" i="10"/>
  <c r="F26" i="10"/>
  <c r="F25" i="10"/>
  <c r="F24" i="10"/>
  <c r="F23" i="10"/>
  <c r="F22" i="10"/>
  <c r="F21" i="10"/>
  <c r="F19" i="10"/>
  <c r="F18" i="10"/>
  <c r="F40" i="4"/>
  <c r="F64" i="4"/>
  <c r="F63" i="4"/>
  <c r="F62" i="4"/>
  <c r="F61" i="4"/>
  <c r="F60" i="4"/>
  <c r="F59" i="4"/>
  <c r="F58" i="4"/>
  <c r="F40" i="10"/>
  <c r="H13" i="3"/>
  <c r="F13" i="3"/>
  <c r="F24" i="4"/>
  <c r="F17" i="4"/>
  <c r="F26" i="4"/>
  <c r="F25" i="4"/>
  <c r="F23" i="4"/>
  <c r="F22" i="4"/>
  <c r="F21" i="4"/>
  <c r="F20" i="4"/>
  <c r="F19" i="4"/>
  <c r="H11" i="3" l="1"/>
  <c r="H19" i="3" s="1"/>
  <c r="J18" i="22"/>
  <c r="J16" i="22"/>
  <c r="J22" i="22"/>
  <c r="D13" i="3"/>
  <c r="F11" i="3"/>
  <c r="J20" i="22" l="1"/>
  <c r="F19" i="3"/>
  <c r="H16" i="22"/>
  <c r="H20" i="22"/>
  <c r="H18" i="22"/>
  <c r="H22" i="22"/>
  <c r="D11" i="3"/>
  <c r="F16" i="22" l="1"/>
  <c r="F18" i="22"/>
  <c r="F20" i="22"/>
  <c r="F22"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Pepijn Joman</author>
  </authors>
  <commentList>
    <comment ref="E10" authorId="0" shapeId="0" xr:uid="{59272E69-C1A6-4504-9BC8-EABD7A11ECA2}">
      <text>
        <r>
          <rPr>
            <b/>
            <sz val="9"/>
            <color indexed="81"/>
            <rFont val="Tahoma"/>
            <family val="2"/>
          </rPr>
          <t xml:space="preserve">Uitleg "Scope 1 en 2":
</t>
        </r>
        <r>
          <rPr>
            <sz val="9"/>
            <color indexed="81"/>
            <rFont val="Tahoma"/>
            <family val="2"/>
          </rPr>
          <t>Scope 1 en 2 emissies zijn de uitstoot van broeikasgassen door je eigen voertuigen (Scope 1) en de uitstoot van de energie die je inkoopt, zoals elektriciteit voor je gebouwen (Scope 2). Bij transport zal dit voornamelijk bestaan uit Scope 1 emissies door je eigen voertuigen.</t>
        </r>
      </text>
    </comment>
    <comment ref="E12" authorId="0" shapeId="0" xr:uid="{09525B31-7133-4193-B31F-C2BCC37101B9}">
      <text>
        <r>
          <rPr>
            <b/>
            <sz val="9"/>
            <color indexed="81"/>
            <rFont val="Tahoma"/>
            <family val="2"/>
          </rPr>
          <t xml:space="preserve">Uitleg "Totale ton CO2e transport":
</t>
        </r>
        <r>
          <rPr>
            <sz val="9"/>
            <color indexed="81"/>
            <rFont val="Tahoma"/>
            <family val="2"/>
          </rPr>
          <t>Dit is een automatische som van alle onderliggende Ton CO2e die vrij zijn ingevuld hieronder.</t>
        </r>
      </text>
    </comment>
    <comment ref="D16" authorId="0" shapeId="0" xr:uid="{395B1700-C7AB-4338-8841-D0FFE61D9EF8}">
      <text>
        <r>
          <rPr>
            <b/>
            <sz val="9"/>
            <color indexed="81"/>
            <rFont val="Tahoma"/>
            <family val="2"/>
          </rPr>
          <t xml:space="preserve">Uitleg "Data kwaliteit beoordeling":
</t>
        </r>
        <r>
          <rPr>
            <sz val="9"/>
            <color indexed="81"/>
            <rFont val="Tahoma"/>
            <family val="2"/>
          </rPr>
          <t xml:space="preserve">De kwaliteit van de data wordt automatisch berekend o.b.v. de kenmerken van de dataset. Hierbij geld de regel dat de data kwaliteit altijd gelijk staat aan de kwaliteit van het laagst scorende component. Zie C.4 Uitleg data kwaliteit voor meer informatie.
</t>
        </r>
      </text>
    </comment>
    <comment ref="E16" authorId="0" shapeId="0" xr:uid="{1F123591-99E0-4175-9093-F72997F74464}">
      <text>
        <r>
          <rPr>
            <b/>
            <sz val="9"/>
            <color indexed="81"/>
            <rFont val="Tahoma"/>
            <family val="2"/>
          </rPr>
          <t xml:space="preserve">Uitleg "Ton CO2e afkomstig van deze dataset":
</t>
        </r>
        <r>
          <rPr>
            <sz val="9"/>
            <color indexed="81"/>
            <rFont val="Tahoma"/>
            <family val="2"/>
          </rPr>
          <t>Dit is een vrij input veld waar u de totale ton CO2e afkomstig van de dataset die u in de rest van de regel gaat omschrijven moet invoeren. Het is mogelijk dat de totale CO2e die gealloceerd is aan de verlader/vervoerder in kwestie gebasseerd is op meerdere 'vervoer chains' die een andere data samenstelling hebben. Door de uitstoot per 'chain' afzonderlijk te documenteren kunnen we de data kwaliteit en berekening beter beoordelen.</t>
        </r>
        <r>
          <rPr>
            <b/>
            <sz val="9"/>
            <color indexed="81"/>
            <rFont val="Tahoma"/>
            <family val="2"/>
          </rPr>
          <t xml:space="preserve">
</t>
        </r>
        <r>
          <rPr>
            <sz val="9"/>
            <color indexed="81"/>
            <rFont val="Tahoma"/>
            <family val="2"/>
          </rPr>
          <t xml:space="preserve">
</t>
        </r>
      </text>
    </comment>
    <comment ref="F16" authorId="0" shapeId="0" xr:uid="{A073C644-AB55-4320-A949-3AF3D6FB7360}">
      <text>
        <r>
          <rPr>
            <b/>
            <sz val="9"/>
            <color indexed="81"/>
            <rFont val="Tahoma"/>
            <family val="2"/>
          </rPr>
          <t xml:space="preserve">Uitleg "Deel van berekening":
</t>
        </r>
        <r>
          <rPr>
            <sz val="9"/>
            <color indexed="81"/>
            <rFont val="Tahoma"/>
            <family val="2"/>
          </rPr>
          <t>Dit is een automatische berekening die weergeeft welk deel van de CO2e uitstoot afkomstig is van deze dataset op basis van alle ingevulde velden in kolom E.</t>
        </r>
      </text>
    </comment>
    <comment ref="G16" authorId="0" shapeId="0" xr:uid="{A8FB0837-6A6D-4F01-821C-8F6F38431BFE}">
      <text>
        <r>
          <rPr>
            <b/>
            <sz val="9"/>
            <color indexed="81"/>
            <rFont val="Tahoma"/>
            <family val="2"/>
          </rPr>
          <t>Uitleg "Transport modus":</t>
        </r>
        <r>
          <rPr>
            <sz val="9"/>
            <color indexed="81"/>
            <rFont val="Tahoma"/>
            <family val="2"/>
          </rPr>
          <t xml:space="preserve">
Omschrijf de transport modus relevant voor deze dataset. Het is dus niet mogelijk om meerdere transport modi samen te voegen. Wel is het mogelijk om meerdere regels in te vullen voor dezelfde transport modus indien de onderliggende datasetten verschillen.
</t>
        </r>
      </text>
    </comment>
    <comment ref="H16" authorId="0" shapeId="0" xr:uid="{2E6CE2C5-30CF-4484-9CEE-3671AAEA83DC}">
      <text>
        <r>
          <rPr>
            <b/>
            <sz val="9"/>
            <color indexed="81"/>
            <rFont val="Tahoma"/>
            <family val="2"/>
          </rPr>
          <t xml:space="preserve">Uitleg "Data type":
</t>
        </r>
        <r>
          <rPr>
            <sz val="9"/>
            <color indexed="81"/>
            <rFont val="Tahoma"/>
            <family val="2"/>
          </rPr>
          <t xml:space="preserve">Primair (gemeten) zijn direct gemeten waardes, maar kunnen variëren in de periode (bv. gem. per maand vs gemeten waardes per trip). Secundair (gemodelleerd) zijn waardes die berekend / gemodelleerd zijn op basis van interne data. Secundair (indicatoren) zijn schattingen op basis van default waardes en kengetallen. Indicatoren zijn de laagste kwaliteit. </t>
        </r>
        <r>
          <rPr>
            <b/>
            <sz val="9"/>
            <color indexed="81"/>
            <rFont val="Tahoma"/>
            <family val="2"/>
          </rPr>
          <t xml:space="preserve">
</t>
        </r>
        <r>
          <rPr>
            <sz val="9"/>
            <color indexed="81"/>
            <rFont val="Tahoma"/>
            <family val="2"/>
          </rPr>
          <t xml:space="preserve">
</t>
        </r>
      </text>
    </comment>
    <comment ref="I16" authorId="0" shapeId="0" xr:uid="{EF2A8EF3-DF38-4380-AEA1-D123DECD3F05}">
      <text>
        <r>
          <rPr>
            <b/>
            <sz val="9"/>
            <color indexed="81"/>
            <rFont val="Tahoma"/>
            <family val="2"/>
          </rPr>
          <t xml:space="preserve">Uitleg "Periode":
</t>
        </r>
        <r>
          <rPr>
            <sz val="9"/>
            <color indexed="81"/>
            <rFont val="Tahoma"/>
            <family val="2"/>
          </rPr>
          <t>Omschrijf hier hoe frequent de data wordt gemeten / gemodelleerd en dus over welke periode u inzicht heeft in de data. Hoe specifieker de periode, hoe beter uw data kwaliteit. Je hoeft alleen op geaggregeerd niveau te rapporteren. Periode gaat dus enkel om de frequentie van de data verzameling.</t>
        </r>
        <r>
          <rPr>
            <b/>
            <sz val="9"/>
            <color indexed="81"/>
            <rFont val="Tahoma"/>
            <family val="2"/>
          </rPr>
          <t xml:space="preserve">
</t>
        </r>
      </text>
    </comment>
    <comment ref="J16" authorId="0" shapeId="0" xr:uid="{14D8211A-44E2-4FDF-9306-179482C62FC0}">
      <text>
        <r>
          <rPr>
            <b/>
            <sz val="9"/>
            <color indexed="81"/>
            <rFont val="Tahoma"/>
            <family val="2"/>
          </rPr>
          <t>Uitleg "Data niveau":</t>
        </r>
        <r>
          <rPr>
            <sz val="9"/>
            <color indexed="81"/>
            <rFont val="Tahoma"/>
            <family val="2"/>
          </rPr>
          <t xml:space="preserve">
Omschrijf het data niveau van het energieverbruik: weet u dit voor elk kenteken, voor de vloot, of enkel op totaal niveau?
</t>
        </r>
      </text>
    </comment>
    <comment ref="K16" authorId="0" shapeId="0" xr:uid="{8D0D60D5-D691-4625-9EFB-97B446AB3B85}">
      <text>
        <r>
          <rPr>
            <b/>
            <sz val="9"/>
            <color indexed="81"/>
            <rFont val="Tahoma"/>
            <family val="2"/>
          </rPr>
          <t xml:space="preserve">Uitleg "Energiebron":
</t>
        </r>
        <r>
          <rPr>
            <sz val="9"/>
            <color indexed="81"/>
            <rFont val="Tahoma"/>
            <family val="2"/>
          </rPr>
          <t>Omschrijf hier de energiebron die relevant is voor de berekening van de Ton CO2e.</t>
        </r>
        <r>
          <rPr>
            <b/>
            <sz val="9"/>
            <color indexed="81"/>
            <rFont val="Tahoma"/>
            <family val="2"/>
          </rPr>
          <t xml:space="preserve">
</t>
        </r>
      </text>
    </comment>
    <comment ref="L16" authorId="0" shapeId="0" xr:uid="{B446ADF3-F00E-4792-A703-3FC0B43FB4C2}">
      <text>
        <r>
          <rPr>
            <b/>
            <sz val="9"/>
            <color indexed="81"/>
            <rFont val="Tahoma"/>
            <family val="2"/>
          </rPr>
          <t xml:space="preserve">Uitleg "Data omschrijving":
</t>
        </r>
        <r>
          <rPr>
            <sz val="9"/>
            <color indexed="81"/>
            <rFont val="Tahoma"/>
            <family val="2"/>
          </rPr>
          <t>Is de data primair?  Dan omschrijft u hier de bron van de gemeten data. Wees hierbij zo specifiek mogelijk.
Is de data secundair? Dan omschrijft u hier in zo veel mogelijk detail de methodiek die u heeft toegepast voor de inschatting / benadering.</t>
        </r>
      </text>
    </comment>
    <comment ref="M16" authorId="0" shapeId="0" xr:uid="{65382186-E1F4-43D3-AEA8-642240CB9FA1}">
      <text>
        <r>
          <rPr>
            <b/>
            <sz val="9"/>
            <color indexed="81"/>
            <rFont val="Tahoma"/>
            <family val="2"/>
          </rPr>
          <t xml:space="preserve">Uitleg "Data type":
</t>
        </r>
        <r>
          <rPr>
            <sz val="9"/>
            <color indexed="81"/>
            <rFont val="Tahoma"/>
            <family val="2"/>
          </rPr>
          <t xml:space="preserve">Primair (gemeten) zijn direct gemeten waardes, maar kunnen variëren in de periode (bv. gem. per maand vs gemeten waardes per trip). Secundair (gemodelleerd) zijn waardes die berekend / gemodelleerd zijn op basis van interne data. Secundair (indicatoren) zijn schattingen op basis van default waardes en kengetallen. Indicatoren zijn de laagste kwaliteit. </t>
        </r>
        <r>
          <rPr>
            <b/>
            <sz val="9"/>
            <color indexed="81"/>
            <rFont val="Tahoma"/>
            <family val="2"/>
          </rPr>
          <t xml:space="preserve">
</t>
        </r>
        <r>
          <rPr>
            <sz val="9"/>
            <color indexed="81"/>
            <rFont val="Tahoma"/>
            <family val="2"/>
          </rPr>
          <t xml:space="preserve">
</t>
        </r>
      </text>
    </comment>
    <comment ref="N16" authorId="0" shapeId="0" xr:uid="{7F8D4B93-F515-4A14-90D4-50A7B9E476FD}">
      <text>
        <r>
          <rPr>
            <b/>
            <sz val="9"/>
            <color indexed="81"/>
            <rFont val="Tahoma"/>
            <family val="2"/>
          </rPr>
          <t xml:space="preserve">Uitleg "Periode":
</t>
        </r>
        <r>
          <rPr>
            <sz val="9"/>
            <color indexed="81"/>
            <rFont val="Tahoma"/>
            <family val="2"/>
          </rPr>
          <t>Omschrijf hier hoe frequent de data wordt gemeten / gemodelleerd en dus over welke periode u inzicht heeft in de data. Hoe specifieker de periode, hoe beter uw data kwaliteit. Je hoeft alleen op geaggregeerd niveau te rapporteren. Periode gaat dus enkel om de frequentie van de data verzameling.</t>
        </r>
        <r>
          <rPr>
            <b/>
            <sz val="9"/>
            <color indexed="81"/>
            <rFont val="Tahoma"/>
            <family val="2"/>
          </rPr>
          <t xml:space="preserve">
</t>
        </r>
      </text>
    </comment>
    <comment ref="O16" authorId="0" shapeId="0" xr:uid="{47A6DE97-C7CF-4620-BBBD-27214EDB9162}">
      <text>
        <r>
          <rPr>
            <b/>
            <sz val="9"/>
            <color indexed="81"/>
            <rFont val="Tahoma"/>
            <family val="2"/>
          </rPr>
          <t>Uitleg "Data niveau":</t>
        </r>
        <r>
          <rPr>
            <sz val="9"/>
            <color indexed="81"/>
            <rFont val="Tahoma"/>
            <family val="2"/>
          </rPr>
          <t xml:space="preserve">
Omschrijf het data niveau van het energieverbruik: weet u dit voor elk kenteken, voor de vloot, of enkel op totaal niveau?
</t>
        </r>
      </text>
    </comment>
    <comment ref="P16" authorId="0" shapeId="0" xr:uid="{76A65B0E-81EE-497A-A428-F8645B536DCF}">
      <text>
        <r>
          <rPr>
            <b/>
            <sz val="9"/>
            <color indexed="81"/>
            <rFont val="Tahoma"/>
            <family val="2"/>
          </rPr>
          <t>Uitleg "Transporteenheid":</t>
        </r>
        <r>
          <rPr>
            <sz val="9"/>
            <color indexed="81"/>
            <rFont val="Tahoma"/>
            <family val="2"/>
          </rPr>
          <t xml:space="preserve">
Omschrijf de transport eenheden die u gebruikt in de berekening. Deze zijn vaak vermeld op de ladingsdocumenten. Als die in detail beschikbaar zijn (i.p.v. geaggregeerd) is dat bevordelijk voor de data kwaliteit.
</t>
        </r>
      </text>
    </comment>
    <comment ref="Q16" authorId="0" shapeId="0" xr:uid="{86191681-BCC4-4A80-BCAB-93370062D558}">
      <text>
        <r>
          <rPr>
            <b/>
            <sz val="9"/>
            <color indexed="81"/>
            <rFont val="Tahoma"/>
            <family val="2"/>
          </rPr>
          <t xml:space="preserve">Uitleg "Data omschrijving":
</t>
        </r>
        <r>
          <rPr>
            <sz val="9"/>
            <color indexed="81"/>
            <rFont val="Tahoma"/>
            <family val="2"/>
          </rPr>
          <t>Is de data primair?  Dan omschrijft u hier de bron van de gemeten data. Wees hierbij zo specifiek mogelijk.
Is de data secundair? Dan omschrijft u hier in zo veel mogelijk detail de methodiek die u heeft toegepast voor de inschatting / benadering.</t>
        </r>
      </text>
    </comment>
    <comment ref="R16" authorId="0" shapeId="0" xr:uid="{6E462338-7233-416B-86EA-4BAE2DB98BFA}">
      <text>
        <r>
          <rPr>
            <b/>
            <sz val="9"/>
            <color indexed="81"/>
            <rFont val="Tahoma"/>
            <family val="2"/>
          </rPr>
          <t xml:space="preserve">Uitleg "Data type":
</t>
        </r>
        <r>
          <rPr>
            <sz val="9"/>
            <color indexed="81"/>
            <rFont val="Tahoma"/>
            <family val="2"/>
          </rPr>
          <t xml:space="preserve">Primair (gemeten) zijn direct gemeten waardes, maar kunnen variëren in de periode (bv. gem. per maand vs gemeten waardes per trip). Secundair (gemodelleerd) zijn waardes die berekend / gemodelleerd zijn op basis van interne data. Secundair (indicatoren) zijn schattingen op basis van default waardes en kengetallen. Indicatoren zijn de laagste kwaliteit. </t>
        </r>
        <r>
          <rPr>
            <b/>
            <sz val="9"/>
            <color indexed="81"/>
            <rFont val="Tahoma"/>
            <family val="2"/>
          </rPr>
          <t xml:space="preserve">
</t>
        </r>
        <r>
          <rPr>
            <sz val="9"/>
            <color indexed="81"/>
            <rFont val="Tahoma"/>
            <family val="2"/>
          </rPr>
          <t xml:space="preserve">
</t>
        </r>
      </text>
    </comment>
    <comment ref="S16" authorId="0" shapeId="0" xr:uid="{FCE8599E-52EB-4504-8C00-129A43BCBF78}">
      <text>
        <r>
          <rPr>
            <b/>
            <sz val="9"/>
            <color indexed="81"/>
            <rFont val="Tahoma"/>
            <family val="2"/>
          </rPr>
          <t xml:space="preserve">Uitleg "Periode":
</t>
        </r>
        <r>
          <rPr>
            <sz val="9"/>
            <color indexed="81"/>
            <rFont val="Tahoma"/>
            <family val="2"/>
          </rPr>
          <t>Omschrijf hier hoe frequent de data wordt gemeten / gemodelleerd en dus over welke periode u inzicht heeft in de data. Hoe specifieker de periode, hoe beter uw data kwaliteit. Je hoeft alleen op geaggregeerd niveau te rapporteren. Periode gaat dus enkel om de frequentie van de data verzameling.</t>
        </r>
        <r>
          <rPr>
            <b/>
            <sz val="9"/>
            <color indexed="81"/>
            <rFont val="Tahoma"/>
            <family val="2"/>
          </rPr>
          <t xml:space="preserve">
</t>
        </r>
      </text>
    </comment>
    <comment ref="T16" authorId="0" shapeId="0" xr:uid="{9266F7D9-1469-41AF-B654-83BAB4D7EFEF}">
      <text>
        <r>
          <rPr>
            <b/>
            <sz val="9"/>
            <color indexed="81"/>
            <rFont val="Tahoma"/>
            <family val="2"/>
          </rPr>
          <t xml:space="preserve">Uitleg "Data omschrijving":
</t>
        </r>
        <r>
          <rPr>
            <sz val="9"/>
            <color indexed="81"/>
            <rFont val="Tahoma"/>
            <family val="2"/>
          </rPr>
          <t>Is de data primair?  Dan omschrijft u hier de bron van de gemeten data. Wees hierbij zo specifiek mogelijk.
Is de data secundair? Dan omschrijft u hier in zo veel mogelijk detail de methodiek die u heeft toegepast voor de inschatting / benadering.</t>
        </r>
      </text>
    </comment>
    <comment ref="U16" authorId="0" shapeId="0" xr:uid="{E133D807-A4E3-4B59-B2D2-A68569FC31C8}">
      <text>
        <r>
          <rPr>
            <b/>
            <sz val="9"/>
            <color indexed="81"/>
            <rFont val="Tahoma"/>
            <family val="2"/>
          </rPr>
          <t xml:space="preserve">Uitleg "Algemene toelichting":
</t>
        </r>
        <r>
          <rPr>
            <sz val="9"/>
            <color indexed="81"/>
            <rFont val="Tahoma"/>
            <family val="2"/>
          </rPr>
          <t>Vul hier eventueel extra toelichting of informatie in die u relevant vind om te benoemen. U kunt hier bijvoorbeeld de allocatiemethode omschrijven die u per dataset heeft toegepast.</t>
        </r>
        <r>
          <rPr>
            <b/>
            <sz val="9"/>
            <color indexed="81"/>
            <rFont val="Tahoma"/>
            <family val="2"/>
          </rPr>
          <t xml:space="preserve">
</t>
        </r>
      </text>
    </comment>
    <comment ref="E33" authorId="0" shapeId="0" xr:uid="{63DF14A7-C3BB-4E9A-BC98-9EB0E6DDEE79}">
      <text>
        <r>
          <rPr>
            <b/>
            <sz val="9"/>
            <color indexed="81"/>
            <rFont val="Tahoma"/>
            <family val="2"/>
          </rPr>
          <t xml:space="preserve">Uitleg "Scope 3":
</t>
        </r>
        <r>
          <rPr>
            <sz val="9"/>
            <color indexed="81"/>
            <rFont val="Tahoma"/>
            <family val="2"/>
          </rPr>
          <t>Scope 3 emissies zijn de uitstoot van broeikasgassen die niet van je eigen bedrijf komen, maar van andere bedrijven in de keten, zoals de uitstoot door leveranciers of door het transport dat je uitbesteedt. Dit zijn dan weer de Scope 1 en 2 emissies van die leveranciers of charters.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Pepijn Joman</author>
  </authors>
  <commentList>
    <comment ref="E10" authorId="0" shapeId="0" xr:uid="{5E67E449-5EE5-4407-AA17-50C08C9C3DBF}">
      <text>
        <r>
          <rPr>
            <b/>
            <sz val="9"/>
            <color indexed="81"/>
            <rFont val="Tahoma"/>
            <family val="2"/>
          </rPr>
          <t xml:space="preserve">Uitleg "Scope 1 en 2":
</t>
        </r>
        <r>
          <rPr>
            <sz val="9"/>
            <color indexed="81"/>
            <rFont val="Tahoma"/>
            <family val="2"/>
          </rPr>
          <t xml:space="preserve">Scope 1 en 2 emissies zijn de uitstoot van broeikasgassen door je eigen voertuigen (Scope 1) en de uitstoot van de energie die je inkoopt, zoals elektriciteit voor je gebouwen (Scope 2). Bij opslag en transshipment zal dit grotendeels bestaan uit Scope 2.
</t>
        </r>
      </text>
    </comment>
    <comment ref="E12" authorId="0" shapeId="0" xr:uid="{7ACB8EF7-4073-47B7-9C15-FCA9B12409DA}">
      <text>
        <r>
          <rPr>
            <b/>
            <sz val="9"/>
            <color indexed="81"/>
            <rFont val="Tahoma"/>
            <family val="2"/>
          </rPr>
          <t xml:space="preserve">Uitleg "Totale ton CO2e opslag en transshipment":
</t>
        </r>
        <r>
          <rPr>
            <sz val="9"/>
            <color indexed="81"/>
            <rFont val="Tahoma"/>
            <family val="2"/>
          </rPr>
          <t>Dit is een automatische som van alle onderliggende Ton CO2e die vrij zijn ingevuld hieronder.</t>
        </r>
      </text>
    </comment>
    <comment ref="D16" authorId="0" shapeId="0" xr:uid="{50E6DF6A-184D-400A-80BA-4631E461B8B7}">
      <text>
        <r>
          <rPr>
            <b/>
            <sz val="9"/>
            <color indexed="81"/>
            <rFont val="Tahoma"/>
            <family val="2"/>
          </rPr>
          <t xml:space="preserve">Uitleg "Data kwaliteit beoordeling":
</t>
        </r>
        <r>
          <rPr>
            <sz val="9"/>
            <color indexed="81"/>
            <rFont val="Tahoma"/>
            <family val="2"/>
          </rPr>
          <t xml:space="preserve">De kwaliteit van de data wordt automatisch berekend o.b.v. de kenmerken van de dataset. Hierbij geld de regel dat de data kwaliteit altijd gelijk staat aan de kwaliteit van het laagst scorende component. Zie C.4 Uitleg data kwaliteit voor meer informatie.
</t>
        </r>
      </text>
    </comment>
    <comment ref="E16" authorId="0" shapeId="0" xr:uid="{680CCC73-2831-4F2E-841C-05BF1049671E}">
      <text>
        <r>
          <rPr>
            <b/>
            <sz val="9"/>
            <color indexed="81"/>
            <rFont val="Tahoma"/>
            <family val="2"/>
          </rPr>
          <t xml:space="preserve">Uitleg "Ton CO2e afkomstig van deze dataset":
</t>
        </r>
        <r>
          <rPr>
            <sz val="9"/>
            <color indexed="81"/>
            <rFont val="Tahoma"/>
            <family val="2"/>
          </rPr>
          <t>Dit is een vrij input veld waar u de totale ton CO2e afkomstig van de dataset die u in de rest van de regel gaat omschrijven moet invoeren. Het is mogelijk dat de totale CO2e die gealloceerd is aan de verlader/vervoerder in kwestie gebasseerd is op meerdere 'vervoer chains' die een andere data samenstelling hebben. Door de uitstoot per 'chain' afzonderlijk te documenteren kunnen we de data kwaliteit en berekening beter beoordelen.</t>
        </r>
        <r>
          <rPr>
            <b/>
            <sz val="9"/>
            <color indexed="81"/>
            <rFont val="Tahoma"/>
            <family val="2"/>
          </rPr>
          <t xml:space="preserve">
</t>
        </r>
        <r>
          <rPr>
            <sz val="9"/>
            <color indexed="81"/>
            <rFont val="Tahoma"/>
            <family val="2"/>
          </rPr>
          <t xml:space="preserve">
</t>
        </r>
      </text>
    </comment>
    <comment ref="F16" authorId="0" shapeId="0" xr:uid="{91374841-EE0B-41A1-8A20-2DE87F5C5DA5}">
      <text>
        <r>
          <rPr>
            <b/>
            <sz val="9"/>
            <color indexed="81"/>
            <rFont val="Tahoma"/>
            <family val="2"/>
          </rPr>
          <t xml:space="preserve">Uitleg "Deel van berekening":
</t>
        </r>
        <r>
          <rPr>
            <sz val="9"/>
            <color indexed="81"/>
            <rFont val="Tahoma"/>
            <family val="2"/>
          </rPr>
          <t>Dit is een automatische berekening die weergeeft welk deel van de CO2e uitstoot afkomstig is van deze dataset op basis van alle ingevulde velden in kolom E.</t>
        </r>
      </text>
    </comment>
    <comment ref="G16" authorId="0" shapeId="0" xr:uid="{D25BDBE4-2174-4985-8C4D-0A4B09D5B6E3}">
      <text>
        <r>
          <rPr>
            <b/>
            <sz val="9"/>
            <color indexed="81"/>
            <rFont val="Tahoma"/>
            <family val="2"/>
          </rPr>
          <t xml:space="preserve">Uitleg "Emissiebron":
</t>
        </r>
        <r>
          <rPr>
            <sz val="9"/>
            <color indexed="81"/>
            <rFont val="Tahoma"/>
            <family val="2"/>
          </rPr>
          <t xml:space="preserve">Omschrijf de bron van de emissies in kwestie. Maak hierbij onderscheid tussen energieverbruik en lekkage van koelmiddelen. Energieverbuik is een som van alle verschillende energiebronnen. Zorg dat je deze met de juiste emissiefactoren berekend. </t>
        </r>
        <r>
          <rPr>
            <b/>
            <sz val="9"/>
            <color indexed="81"/>
            <rFont val="Tahoma"/>
            <family val="2"/>
          </rPr>
          <t xml:space="preserve">
</t>
        </r>
        <r>
          <rPr>
            <sz val="9"/>
            <color indexed="81"/>
            <rFont val="Tahoma"/>
            <family val="2"/>
          </rPr>
          <t xml:space="preserve">
</t>
        </r>
      </text>
    </comment>
    <comment ref="H16" authorId="0" shapeId="0" xr:uid="{0FF3E30D-B0B9-4203-AFE3-6CB14034579A}">
      <text>
        <r>
          <rPr>
            <b/>
            <sz val="9"/>
            <color indexed="81"/>
            <rFont val="Tahoma"/>
            <family val="2"/>
          </rPr>
          <t xml:space="preserve">Uitleg "Data type":
</t>
        </r>
        <r>
          <rPr>
            <sz val="9"/>
            <color indexed="81"/>
            <rFont val="Tahoma"/>
            <family val="2"/>
          </rPr>
          <t xml:space="preserve">Primair (gemeten) zijn direct gemeten waardes, maar kunnen variëren in de periode (bv. gem. per maand vs gemeten waardes per trip). Secundair (gemodelleerd) zijn waardes die berekend / gemodelleerd zijn op basis van interne data. Secundair (indicatoren) zijn schattingen op basis van default waardes en kengetallen. Indicatoren zijn de laagste kwaliteit. </t>
        </r>
        <r>
          <rPr>
            <b/>
            <sz val="9"/>
            <color indexed="81"/>
            <rFont val="Tahoma"/>
            <family val="2"/>
          </rPr>
          <t xml:space="preserve">
</t>
        </r>
        <r>
          <rPr>
            <sz val="9"/>
            <color indexed="81"/>
            <rFont val="Tahoma"/>
            <family val="2"/>
          </rPr>
          <t xml:space="preserve">
</t>
        </r>
      </text>
    </comment>
    <comment ref="I16" authorId="0" shapeId="0" xr:uid="{0663D847-3B35-467C-9A25-C81696D1499E}">
      <text>
        <r>
          <rPr>
            <b/>
            <sz val="9"/>
            <color indexed="81"/>
            <rFont val="Tahoma"/>
            <family val="2"/>
          </rPr>
          <t xml:space="preserve">Uitleg "Periode":
</t>
        </r>
        <r>
          <rPr>
            <sz val="9"/>
            <color indexed="81"/>
            <rFont val="Tahoma"/>
            <family val="2"/>
          </rPr>
          <t>Omschrijf hier hoe frequent de data wordt gemeten / gemodelleerd en dus over welke periode u inzicht heeft in de data. Hoe specifieker de periode, hoe beter uw data kwaliteit. Je hoeft alleen op geaggregeerd niveau te rapporteren. Periode gaat dus enkel om de frequentie van de data verzameling.</t>
        </r>
        <r>
          <rPr>
            <b/>
            <sz val="9"/>
            <color indexed="81"/>
            <rFont val="Tahoma"/>
            <family val="2"/>
          </rPr>
          <t xml:space="preserve">
</t>
        </r>
      </text>
    </comment>
    <comment ref="J16" authorId="0" shapeId="0" xr:uid="{266B22B3-EB63-4BFB-BB38-88ACA5D527E9}">
      <text>
        <r>
          <rPr>
            <b/>
            <sz val="9"/>
            <color indexed="81"/>
            <rFont val="Tahoma"/>
            <family val="2"/>
          </rPr>
          <t xml:space="preserve">Uitleg "Energiebron":
</t>
        </r>
        <r>
          <rPr>
            <sz val="9"/>
            <color indexed="81"/>
            <rFont val="Tahoma"/>
            <family val="2"/>
          </rPr>
          <t>Omschrijf hier de energiebron die relevant is voor de berekening van de Ton CO2e.</t>
        </r>
        <r>
          <rPr>
            <b/>
            <sz val="9"/>
            <color indexed="81"/>
            <rFont val="Tahoma"/>
            <family val="2"/>
          </rPr>
          <t xml:space="preserve">
</t>
        </r>
      </text>
    </comment>
    <comment ref="K16" authorId="0" shapeId="0" xr:uid="{A5DA7A6E-34F5-4A54-BBCD-CC9BF4839197}">
      <text>
        <r>
          <rPr>
            <b/>
            <sz val="9"/>
            <color indexed="81"/>
            <rFont val="Tahoma"/>
            <family val="2"/>
          </rPr>
          <t xml:space="preserve">Uitleg "Locatie niveau":
</t>
        </r>
        <r>
          <rPr>
            <sz val="9"/>
            <color indexed="81"/>
            <rFont val="Tahoma"/>
            <family val="2"/>
          </rPr>
          <t>Omschrijf het data niveau van het energieverbruik: weet u dit voor elke locatie of enkel op totaal niveau?</t>
        </r>
        <r>
          <rPr>
            <b/>
            <sz val="9"/>
            <color indexed="81"/>
            <rFont val="Tahoma"/>
            <family val="2"/>
          </rPr>
          <t xml:space="preserve">
</t>
        </r>
      </text>
    </comment>
    <comment ref="L16" authorId="0" shapeId="0" xr:uid="{6861AC95-3C58-443F-A844-009B5D93E74A}">
      <text>
        <r>
          <rPr>
            <b/>
            <sz val="9"/>
            <color indexed="81"/>
            <rFont val="Tahoma"/>
            <family val="2"/>
          </rPr>
          <t xml:space="preserve">Uitleg "Data omschrijving":
</t>
        </r>
        <r>
          <rPr>
            <sz val="9"/>
            <color indexed="81"/>
            <rFont val="Tahoma"/>
            <family val="2"/>
          </rPr>
          <t>Is de data primair?  Dan omschrijft u hier de bron van de gemeten data. Wees hierbij zo specifiek mogelijk.
Is de data secundair? Dan omschrijft u hier in zo veel mogelijk detail de methodiek die u heeft toegepast voor de inschatting / benadering.</t>
        </r>
      </text>
    </comment>
    <comment ref="M16" authorId="0" shapeId="0" xr:uid="{A9C774AB-6F1D-42B1-B312-520607295274}">
      <text>
        <r>
          <rPr>
            <b/>
            <sz val="9"/>
            <color indexed="81"/>
            <rFont val="Tahoma"/>
            <family val="2"/>
          </rPr>
          <t xml:space="preserve">Uitleg "Data type":
</t>
        </r>
        <r>
          <rPr>
            <sz val="9"/>
            <color indexed="81"/>
            <rFont val="Tahoma"/>
            <family val="2"/>
          </rPr>
          <t xml:space="preserve">Primair (gemeten) zijn direct gemeten waardes, maar kunnen variëren in de periode (bv. gem. per maand vs gemeten waardes per trip). Secundair (gemodelleerd) zijn waardes die berekend / gemodelleerd zijn op basis van interne data. Secundair (indicatoren) zijn schattingen op basis van default waardes en kengetallen. Indicatoren zijn de laagste kwaliteit. </t>
        </r>
        <r>
          <rPr>
            <b/>
            <sz val="9"/>
            <color indexed="81"/>
            <rFont val="Tahoma"/>
            <family val="2"/>
          </rPr>
          <t xml:space="preserve">
</t>
        </r>
        <r>
          <rPr>
            <sz val="9"/>
            <color indexed="81"/>
            <rFont val="Tahoma"/>
            <family val="2"/>
          </rPr>
          <t xml:space="preserve">
</t>
        </r>
      </text>
    </comment>
    <comment ref="N16" authorId="0" shapeId="0" xr:uid="{E8A26B48-D3A5-4F02-A5A2-1126663CEB27}">
      <text>
        <r>
          <rPr>
            <b/>
            <sz val="9"/>
            <color indexed="81"/>
            <rFont val="Tahoma"/>
            <family val="2"/>
          </rPr>
          <t xml:space="preserve">Uitleg "Periode":
</t>
        </r>
        <r>
          <rPr>
            <sz val="9"/>
            <color indexed="81"/>
            <rFont val="Tahoma"/>
            <family val="2"/>
          </rPr>
          <t>Omschrijf hier hoe frequent de data wordt gemeten / gemodelleerd en dus over welke periode u inzicht heeft in de data. Hoe specifieker de periode, hoe beter uw data kwaliteit. Je hoeft alleen op geaggregeerd niveau te rapporteren. Periode gaat dus enkel om de frequentie van de data verzameling.</t>
        </r>
        <r>
          <rPr>
            <b/>
            <sz val="9"/>
            <color indexed="81"/>
            <rFont val="Tahoma"/>
            <family val="2"/>
          </rPr>
          <t xml:space="preserve">
</t>
        </r>
      </text>
    </comment>
    <comment ref="O16" authorId="0" shapeId="0" xr:uid="{2AF17F85-CEAC-4BC3-8C27-CA37ABFE6798}">
      <text>
        <r>
          <rPr>
            <b/>
            <sz val="9"/>
            <color indexed="81"/>
            <rFont val="Tahoma"/>
            <family val="2"/>
          </rPr>
          <t>Uitleg "Opslageenheid":</t>
        </r>
        <r>
          <rPr>
            <sz val="9"/>
            <color indexed="81"/>
            <rFont val="Tahoma"/>
            <family val="2"/>
          </rPr>
          <t xml:space="preserve">
Omschrijf de opslag eenheden die u gebruikt in de berekening. Deze zijn vaak vermeld op de ladingsdocumenten, maar het kan zijn dat u dit anders meet in opslag en transshipment.</t>
        </r>
      </text>
    </comment>
    <comment ref="P16" authorId="0" shapeId="0" xr:uid="{83FBB9F3-6BA5-400F-BFE8-47DCBBC8AC7D}">
      <text>
        <r>
          <rPr>
            <b/>
            <sz val="9"/>
            <color indexed="81"/>
            <rFont val="Tahoma"/>
            <family val="2"/>
          </rPr>
          <t xml:space="preserve">Uitleg "Data omschrijving":
</t>
        </r>
        <r>
          <rPr>
            <sz val="9"/>
            <color indexed="81"/>
            <rFont val="Tahoma"/>
            <family val="2"/>
          </rPr>
          <t>Is de data primair?  Dan omschrijft u hier de bron van de gemeten data. Wees hierbij zo specifiek mogelijk.
Is de data secundair? Dan omschrijft u hier in zo veel mogelijk detail de methodiek die u heeft toegepast voor de inschatting / benadering.</t>
        </r>
      </text>
    </comment>
    <comment ref="Q16" authorId="0" shapeId="0" xr:uid="{86230B66-B697-4DA7-A17D-F9C9DE0CD079}">
      <text>
        <r>
          <rPr>
            <b/>
            <sz val="9"/>
            <color indexed="81"/>
            <rFont val="Tahoma"/>
            <family val="2"/>
          </rPr>
          <t xml:space="preserve">Uitleg "Algemene toelichting":
</t>
        </r>
        <r>
          <rPr>
            <sz val="9"/>
            <color indexed="81"/>
            <rFont val="Tahoma"/>
            <family val="2"/>
          </rPr>
          <t>Vul hier eventueel extra toelichting of informatie in die u relevant vind om te benoemen. U kunt hier bijvoorbeeld de allocatiemethode omschrijven die u per dataset heeft toegepast.</t>
        </r>
        <r>
          <rPr>
            <b/>
            <sz val="9"/>
            <color indexed="81"/>
            <rFont val="Tahoma"/>
            <family val="2"/>
          </rPr>
          <t xml:space="preserve">
</t>
        </r>
      </text>
    </comment>
    <comment ref="E33" authorId="0" shapeId="0" xr:uid="{F7F3213D-FFE6-42BB-A1B7-4A2FE9DFBE26}">
      <text>
        <r>
          <rPr>
            <b/>
            <sz val="9"/>
            <color indexed="81"/>
            <rFont val="Tahoma"/>
            <family val="2"/>
          </rPr>
          <t xml:space="preserve">Uitleg "Scope 3":
</t>
        </r>
        <r>
          <rPr>
            <sz val="9"/>
            <color indexed="81"/>
            <rFont val="Tahoma"/>
            <family val="2"/>
          </rPr>
          <t>Scope 3 emissies zijn de uitstoot van broeikasgassen die niet van je eigen bedrijf komen, maar van andere bedrijven in de keten, zoals de uitstoot door leveranciers of door het transport dat je uitbesteedt. Dit zijn dan weer de Scope 1 en 2 emissies van die leveranciers of charters.</t>
        </r>
      </text>
    </comment>
  </commentList>
</comments>
</file>

<file path=xl/sharedStrings.xml><?xml version="1.0" encoding="utf-8"?>
<sst xmlns="http://schemas.openxmlformats.org/spreadsheetml/2006/main" count="691" uniqueCount="218">
  <si>
    <t>Inhoudsopgave</t>
  </si>
  <si>
    <t>A - Context</t>
  </si>
  <si>
    <t>A.1 Inleiding</t>
  </si>
  <si>
    <t>A.2 Instructies</t>
  </si>
  <si>
    <t>B - Antwoordformulier</t>
  </si>
  <si>
    <t>B.1 Input overzicht</t>
  </si>
  <si>
    <t>B.2 Transport input</t>
  </si>
  <si>
    <t>C - Extra informatie</t>
  </si>
  <si>
    <t>Context</t>
  </si>
  <si>
    <t>Beste vervoerder,</t>
  </si>
  <si>
    <t>Doel van dit formulier</t>
  </si>
  <si>
    <t>1.</t>
  </si>
  <si>
    <t>2.</t>
  </si>
  <si>
    <t>3.</t>
  </si>
  <si>
    <t>4.</t>
  </si>
  <si>
    <t>Wat is dit formulier niet?</t>
  </si>
  <si>
    <r>
      <t xml:space="preserve">Dit formulier is bedoeld om de CO2-uitstoot in kaart te brengen van het vervoeren, opslaan en transshipment van de goederen van de uitvrager en de kwaliteit van de data die gebruikt is om deze uitstoot te berekenen inzichtbaar te maken. Goed om te weten: </t>
    </r>
    <r>
      <rPr>
        <b/>
        <sz val="11"/>
        <color theme="1"/>
        <rFont val="Aptos"/>
        <family val="2"/>
      </rPr>
      <t>u hoeft dus niet al uw berekeningen of methoden in detail te laten zien</t>
    </r>
    <r>
      <rPr>
        <sz val="11"/>
        <color theme="1"/>
        <rFont val="Aptos"/>
        <family val="2"/>
      </rPr>
      <t>, enkel de uitstoot op totaalniveau met een bijhorende kwaliteit omschrijving van de onderliggende data. De uitvrager zoekt niet naar het perfecte antwoord, maar naar een eerlijk antwoord gebaseerd op de realiteit. Dit zorgt ervoor dat de auditor kan begrijpen hoe de uitvrager tot haar conclusies is gekomen.</t>
    </r>
  </si>
  <si>
    <t>Hoe navigeer ik dit formulier?</t>
  </si>
  <si>
    <t>Dit formulier is opgdeeld in 3 delen met elk een aantal tabladen:</t>
  </si>
  <si>
    <t>A.</t>
  </si>
  <si>
    <r>
      <rPr>
        <b/>
        <sz val="11"/>
        <color theme="1"/>
        <rFont val="Aptos"/>
        <family val="2"/>
      </rPr>
      <t xml:space="preserve">Context [info] </t>
    </r>
    <r>
      <rPr>
        <sz val="11"/>
        <color theme="1"/>
        <rFont val="Aptos"/>
        <family val="2"/>
      </rPr>
      <t>- 2 tabbladen met uitleg over waarom u dit formulier ontvangt en instructies hoe u dit formulier gebruikt.</t>
    </r>
  </si>
  <si>
    <t>B.</t>
  </si>
  <si>
    <r>
      <rPr>
        <b/>
        <sz val="11"/>
        <color theme="1"/>
        <rFont val="Aptos"/>
        <family val="2"/>
      </rPr>
      <t xml:space="preserve">Antwoordformulier [input] </t>
    </r>
    <r>
      <rPr>
        <sz val="11"/>
        <color theme="1"/>
        <rFont val="Aptos"/>
        <family val="2"/>
      </rPr>
      <t>- 3 tabbladen waar u de relevante informatie over CO2-uitstoot en data kwaliteit kan verstrekken. Deze tabbladen vormen uw antwoord op de uitvraag.</t>
    </r>
  </si>
  <si>
    <t>C.</t>
  </si>
  <si>
    <r>
      <rPr>
        <b/>
        <sz val="11"/>
        <color theme="1"/>
        <rFont val="Aptos"/>
        <family val="2"/>
      </rPr>
      <t>Extra informatie [info]</t>
    </r>
    <r>
      <rPr>
        <sz val="11"/>
        <color theme="1"/>
        <rFont val="Aptos"/>
        <family val="2"/>
      </rPr>
      <t xml:space="preserve"> - 3 tabbladen met uitleg over CSRD en CO2 rapportages, tips en tricks die je kunnen helpen met het berekenen van je CO2, en links naar hulpbronnen voor extra informatie.</t>
    </r>
  </si>
  <si>
    <t>Hoe vul ik het antwoordformulier in?</t>
  </si>
  <si>
    <t>Het antwoordformulier is opgedeeld in 3 tabbladen met specifieke instructies hoe je deze gebruikt en invult (zie hieronder).
Daarnaast maakt het antwoordformulier gebruik van de volgende kleurcodes:</t>
  </si>
  <si>
    <t>Voorbeeld</t>
  </si>
  <si>
    <t>Berekend / gekoppeld veld - niet aanpassen</t>
  </si>
  <si>
    <t>Dropdown input veld - invullen d.m.v. de dropdown opties</t>
  </si>
  <si>
    <t>Vrij input veld - invullen met relevant antwoord</t>
  </si>
  <si>
    <t>Antwoordformulier</t>
  </si>
  <si>
    <t>Omschrijving van tabblad</t>
  </si>
  <si>
    <t>Samenvatting van CO2e uitstoot</t>
  </si>
  <si>
    <t>Totaal</t>
  </si>
  <si>
    <t>Scope 1 en 2</t>
  </si>
  <si>
    <t>Scope 3</t>
  </si>
  <si>
    <t>Ton CO2e</t>
  </si>
  <si>
    <t>Waarvan transport 
(Ton CO2e)</t>
  </si>
  <si>
    <t>Waarvan opslag / transshipment (Ton CO2e)</t>
  </si>
  <si>
    <t>g CO2e per tonkm</t>
  </si>
  <si>
    <t>Aandeel Goud +</t>
  </si>
  <si>
    <t>Aandeel Goud</t>
  </si>
  <si>
    <t>Aandeel Zilver</t>
  </si>
  <si>
    <t>Aandeel Brons</t>
  </si>
  <si>
    <t>Overige informatie en toelichting</t>
  </si>
  <si>
    <t>Certificering</t>
  </si>
  <si>
    <t>Algemene toelichting van de berekening</t>
  </si>
  <si>
    <t>Gebruikte tooling (indien van toepassing)</t>
  </si>
  <si>
    <t>Gebruikte transport afstand</t>
  </si>
  <si>
    <t>Bron emissiefactoren</t>
  </si>
  <si>
    <t xml:space="preserve">Scope 1 en 2 emissies </t>
  </si>
  <si>
    <t>Totale ton CO2e transport</t>
  </si>
  <si>
    <t>1. Overzicht</t>
  </si>
  <si>
    <t>2. Energieverbruik</t>
  </si>
  <si>
    <t>4. Afstand</t>
  </si>
  <si>
    <t>5. Overig</t>
  </si>
  <si>
    <t>#</t>
  </si>
  <si>
    <t>Data kwaliteit beoordeling</t>
  </si>
  <si>
    <t>Ton CO2e afkomstig van deze dataset</t>
  </si>
  <si>
    <t>Deel van berekening</t>
  </si>
  <si>
    <t>Transport mode</t>
  </si>
  <si>
    <t>Data type</t>
  </si>
  <si>
    <t>Periode</t>
  </si>
  <si>
    <t>Data niveau</t>
  </si>
  <si>
    <t>Energiebron</t>
  </si>
  <si>
    <t>Data omschrijving</t>
  </si>
  <si>
    <t>Transport eenheid</t>
  </si>
  <si>
    <t>Algemene toelichting</t>
  </si>
  <si>
    <t>Goud +</t>
  </si>
  <si>
    <t>Voertuig</t>
  </si>
  <si>
    <t>Primair: gemeten</t>
  </si>
  <si>
    <t xml:space="preserve">Per trip </t>
  </si>
  <si>
    <t>Kenteken</t>
  </si>
  <si>
    <t>Diesel</t>
  </si>
  <si>
    <t>Uitgelezen via TMS obv  tankpas en boardcomputer</t>
  </si>
  <si>
    <t>Uitgelezen via TMS obv  verzendingsformulieren</t>
  </si>
  <si>
    <t>Uitgelezen via TMS obv boardcomputer</t>
  </si>
  <si>
    <t>Placeholder</t>
  </si>
  <si>
    <t>Zilver</t>
  </si>
  <si>
    <t>Secundair: gemodelleerd</t>
  </si>
  <si>
    <t>Wekelijks</t>
  </si>
  <si>
    <t>Ingeschat obv tankpas, vrachtwagen model en emissiefactor</t>
  </si>
  <si>
    <t>Brons</t>
  </si>
  <si>
    <t>Vaartuig</t>
  </si>
  <si>
    <t>Secundair: indicatoren</t>
  </si>
  <si>
    <t>Maandelijks</t>
  </si>
  <si>
    <t>Standaard emissiefactoren gebruikt voor container shipping</t>
  </si>
  <si>
    <t>TEU (#)</t>
  </si>
  <si>
    <t>Ingeschat obv verzendingsformulieren</t>
  </si>
  <si>
    <t xml:space="preserve">Automatische inschatting via FMS </t>
  </si>
  <si>
    <t xml:space="preserve">Scope 3 emissies </t>
  </si>
  <si>
    <t>Standaard emissiefactoren toegepast op maandelijks dieselverbruik obv facturen</t>
  </si>
  <si>
    <t>B.3 Opslag en transshipment input</t>
  </si>
  <si>
    <t>Totale ton CO2e opslag en transshipment</t>
  </si>
  <si>
    <t>Emissiebron</t>
  </si>
  <si>
    <t>Locatie niveau</t>
  </si>
  <si>
    <t>Goud</t>
  </si>
  <si>
    <t>Energieverbruik</t>
  </si>
  <si>
    <t>Locatie</t>
  </si>
  <si>
    <t xml:space="preserve">Maandelijkse metingen van energieleveranciers </t>
  </si>
  <si>
    <t>Extra informatie</t>
  </si>
  <si>
    <t>Dropdowns</t>
  </si>
  <si>
    <t>Data kwaliteit</t>
  </si>
  <si>
    <t>Niveau transport</t>
  </si>
  <si>
    <t>Niveau storage / transshipment</t>
  </si>
  <si>
    <t>Jaarlijks</t>
  </si>
  <si>
    <t>Units (#)</t>
  </si>
  <si>
    <t>Lekkage van koelmiddelen</t>
  </si>
  <si>
    <t>Biodiesel</t>
  </si>
  <si>
    <t>Volume (m3)</t>
  </si>
  <si>
    <t>Vliegtuig</t>
  </si>
  <si>
    <t>Elektriciteit</t>
  </si>
  <si>
    <t>Trein</t>
  </si>
  <si>
    <t>Dagelijks</t>
  </si>
  <si>
    <t>Benzine</t>
  </si>
  <si>
    <t>LNG</t>
  </si>
  <si>
    <t>Pallets (# per type)</t>
  </si>
  <si>
    <t>LPG</t>
  </si>
  <si>
    <t>Waterstof</t>
  </si>
  <si>
    <t>Gewicht (kg)</t>
  </si>
  <si>
    <t>Rolcontainers (# per type)</t>
  </si>
  <si>
    <t>Kratten (# per type)</t>
  </si>
  <si>
    <t>Zeecontainer (# en gewicht per container, aantal TEUs per container)</t>
  </si>
  <si>
    <t>Gasflessen / vloeibare containers (# per type)</t>
  </si>
  <si>
    <t>Algemene lading (laadmeters or volumegewicht)</t>
  </si>
  <si>
    <t>Uitgelezen via TMS obv verzendformulieren en automatische koppeling met opslag</t>
  </si>
  <si>
    <t>Totaal tonkm</t>
  </si>
  <si>
    <t>Accountant controle</t>
  </si>
  <si>
    <t>Deze aanvullende informatie is van groot belang voor de verlader, omdat het helpt om een goed beeld te krijgen van hoe accuraat en betrouwbaar de berekening van de CO2-uitstoot is geweest. In de velden vindt u een korte instructie voor het invullen.</t>
  </si>
  <si>
    <t>&lt;Geef aan welke certificeringen van toepassing zijn op de berekening.
Voorbeeld: "ISO 14083 gecertificeerd"&gt;</t>
  </si>
  <si>
    <t>&lt;Vul in of er accountant controle heeft plaatsgevonden en geef zo nodig extra details.
Voorbeeld: "Ja, gecontroleerd door [Accountantskantoor naam]"&gt;</t>
  </si>
  <si>
    <t>&lt;Geef een beknopte beschrijving van de methode die is gebruikt om de CO2-uitstoot te berekenen.
Voorbeeld: "Berekening is gebaseerd op het brandstofverbruik van onze vrachtwagens en charters volgens de COFRET Prestatie Indicator (CPI) methode"&gt;</t>
  </si>
  <si>
    <t>&lt;Vermeld welke tools of software zijn gebruikt om de CO2-uitstoot te berekenen.
Voorbeeld: "BigMile gebruikt voor het berekenen van de transportemissies"&gt;</t>
  </si>
  <si>
    <t>&lt;Specificeer de totale transportafstand die is gebruikt in de berekening.
Voorbeeld: "Great Circle Distance toegepast obv coördinaten van vertekpunt en bestemming"&gt;</t>
  </si>
  <si>
    <t>&lt;Geef aan welke bronnen zijn gebruikt voor de emissiefactoren.
Voorbeeld: "Emissiefactoren afkomstig van https://www.co2emissiefactoren.nl/lijst-emissiefactoren/"&gt;</t>
  </si>
  <si>
    <t>Uitleg veld - niet aanpassen, enkel doornemen</t>
  </si>
  <si>
    <t>3. Opslageenheid (optioneel)</t>
  </si>
  <si>
    <t>Versie:</t>
  </si>
  <si>
    <t>Datum:</t>
  </si>
  <si>
    <t>Datum laatste aanpassing:</t>
  </si>
  <si>
    <t>3. Transporteenhijd</t>
  </si>
  <si>
    <t>Dit is het Transport Input tabblad. Hier vragen we u om gedetailleerde informatie te verstrekken over de kwaliteit van de data die is gebruikt voor het berekenen van de CO2-uitstoot van transportactiviteiten. Elke regel in dit tabblad vertegenwoordigt een afzonderlijke dataset die gebruikt is voor een (deel van de) CO2-berekening. Dit betekent dat elke bron van data, of het nu gaat om primaire of secundaire data, afzonderlijk moet worden gedocumenteerd. De grijze velden in dit tabblad worden automatisch gegenereerd op basis van de gegevens die u invoert in de onderliggende velden. Dit zorgt ervoor dat er consistentie is in de samenvatting en dat er geen handmatige fouten optreden bij het overzetten van gegevens.
Door elke dataset afzonderlijk te documenteren en duidelijk te beschrijven, kan de zuiverheid en nauwkeurigheid van de CO2-berekeningen beter worden beoordeeld. Dit is essentieel voor het voldoen aan de rapportagevereisten van de CSRD en voor het identificeren van gebieden waar datakwaliteit verbeterd kan worden. Hierdoor kunnen verladers en vervoerders gezamenlijk werken aan een betrouwbare en transparante CO2-rapportage, wat bijdraagt aan duurzame bedrijfspraktijken en milieuverantwoording.</t>
  </si>
  <si>
    <t>4. Overig</t>
  </si>
  <si>
    <t>Transport modus</t>
  </si>
  <si>
    <t>A.3 Uitleg per input veld</t>
  </si>
  <si>
    <t xml:space="preserve">Uitleg: B.2 Transport input </t>
  </si>
  <si>
    <t xml:space="preserve">Uitleg: B.3 Opslag input </t>
  </si>
  <si>
    <t>Opslageenheid</t>
  </si>
  <si>
    <t>2. Emissiebron omschrijving</t>
  </si>
  <si>
    <t xml:space="preserve">Hier wordt elk uniek input veld uitgelegd. Dezelfde data velden komen vaak meerdere keren voor en worden daarom maar één keer omschreven. </t>
  </si>
  <si>
    <t>De data velden in het tabblad B.3 Opslag input komen grotendeels overeen met de datavelden van het B.2 Transport input tabblad, met enkele verschillen. De verschillen zijn met blauw aangemerkt. De velden die zich herhalen zonder aanpassingen zijn grijs gemarkeerd.</t>
  </si>
  <si>
    <r>
      <t xml:space="preserve">Dit overzicht is cruciaal voor de verlader/vervoerder om te voldoen aan de rapportagevereisten van de Corporate Sustainability Reporting Directive (CSRD).
De grijze velden worden automatisch gegenereerd o.b.v. de onderliggende input tabbladen en cellen. Wel moet u de </t>
    </r>
    <r>
      <rPr>
        <b/>
        <sz val="11"/>
        <color theme="1"/>
        <rFont val="Aptos"/>
        <family val="2"/>
      </rPr>
      <t>totale tonkilometers (tonkm) invullen in het gele vrij input veld</t>
    </r>
    <r>
      <rPr>
        <sz val="11"/>
        <color theme="1"/>
        <rFont val="Aptos"/>
        <family val="2"/>
      </rPr>
      <t>, welke wordt gebruikt voor de berekening van de CO2 intensiteit.</t>
    </r>
    <r>
      <rPr>
        <b/>
        <sz val="11"/>
        <color theme="1"/>
        <rFont val="Aptos"/>
        <family val="2"/>
      </rPr>
      <t xml:space="preserve"> U vult dit velt handmatig in.</t>
    </r>
  </si>
  <si>
    <r>
      <rPr>
        <b/>
        <sz val="11"/>
        <color theme="1"/>
        <rFont val="Aptos"/>
        <family val="2"/>
      </rPr>
      <t>De aanvullende informatie</t>
    </r>
    <r>
      <rPr>
        <sz val="11"/>
        <color theme="1"/>
        <rFont val="Aptos"/>
        <family val="2"/>
      </rPr>
      <t xml:space="preserve"> is van groot belang voor de aanvrager, omdat het helpt om een goed beeld te krijgen van hoe accuraat en betrouwbaar de berekening van de CO2-uitstoot is geweest. Deze velden bevatten allemaal korte instructies over hoe u deze moet invullen (incl. voorbeeld). U</t>
    </r>
    <r>
      <rPr>
        <b/>
        <sz val="11"/>
        <color theme="1"/>
        <rFont val="Aptos"/>
        <family val="2"/>
      </rPr>
      <t xml:space="preserve"> vult deze informatie per veld, handmatig in.</t>
    </r>
  </si>
  <si>
    <r>
      <t xml:space="preserve">Het is essentieel om te weten </t>
    </r>
    <r>
      <rPr>
        <b/>
        <sz val="11"/>
        <color theme="1"/>
        <rFont val="Aptos"/>
        <family val="2"/>
      </rPr>
      <t>hoe de data is samengesteld</t>
    </r>
    <r>
      <rPr>
        <sz val="11"/>
        <color theme="1"/>
        <rFont val="Aptos"/>
        <family val="2"/>
      </rPr>
      <t xml:space="preserve">, omdat dit direct van invloed is op de nauwkeurigheid van de CO2-berekeningen. Door de data te categoriseren in brons, zilver, goud en goud+, kunnen we een duidelijk beeld krijgen van de </t>
    </r>
    <r>
      <rPr>
        <b/>
        <sz val="11"/>
        <color theme="1"/>
        <rFont val="Aptos"/>
        <family val="2"/>
      </rPr>
      <t>betrouwbaarheid van de gebruikte data</t>
    </r>
    <r>
      <rPr>
        <sz val="11"/>
        <color theme="1"/>
        <rFont val="Aptos"/>
        <family val="2"/>
      </rPr>
      <t xml:space="preserve"> en waar de berekeningen op zijn gebaseerd. </t>
    </r>
    <r>
      <rPr>
        <b/>
        <sz val="11"/>
        <color theme="1"/>
        <rFont val="Aptos"/>
        <family val="2"/>
      </rPr>
      <t xml:space="preserve">Deze velden worden automatisch gegenereerd </t>
    </r>
    <r>
      <rPr>
        <sz val="11"/>
        <color theme="1"/>
        <rFont val="Aptos"/>
        <family val="2"/>
      </rPr>
      <t xml:space="preserve">o.b.v. de onderliggende input tabbladen waar de kwaliteitscategoriën per dataset automatisch toegewezen worden. Voor meer informatie over de kwaliteitscategoriën verwijzen we u naar </t>
    </r>
    <r>
      <rPr>
        <b/>
        <sz val="11"/>
        <color theme="1"/>
        <rFont val="Aptos"/>
        <family val="2"/>
      </rPr>
      <t>C.4 Uitleg data kwaliteit</t>
    </r>
    <r>
      <rPr>
        <sz val="11"/>
        <color theme="1"/>
        <rFont val="Aptos"/>
        <family val="2"/>
      </rPr>
      <t>.</t>
    </r>
  </si>
  <si>
    <r>
      <t xml:space="preserve">Dit tabblad is opgedeeld in twee delen: Scope 1 en 2 en Scope 3. U vult elk onderdeel afzonderlijk in. Elke regel in dit tabblad vertegenwoordigt een afzonderlijke dataset die gebruikt is voor een (deel van de) CO2-berekening. </t>
    </r>
    <r>
      <rPr>
        <b/>
        <i/>
        <sz val="11"/>
        <color theme="1"/>
        <rFont val="Aptos"/>
        <family val="2"/>
      </rPr>
      <t>U begint met Scope 1 en 2.</t>
    </r>
    <r>
      <rPr>
        <i/>
        <sz val="11"/>
        <color theme="1"/>
        <rFont val="Aptos"/>
        <family val="2"/>
      </rPr>
      <t xml:space="preserve">
</t>
    </r>
    <r>
      <rPr>
        <b/>
        <i/>
        <sz val="11"/>
        <color theme="1"/>
        <rFont val="Aptos"/>
        <family val="2"/>
      </rPr>
      <t>Elke regel is opgedeeld in 5 componenten:</t>
    </r>
    <r>
      <rPr>
        <i/>
        <sz val="11"/>
        <color theme="1"/>
        <rFont val="Aptos"/>
        <family val="2"/>
      </rPr>
      <t xml:space="preserve"> 
1. Overzicht
2. Energieverbruik
3. Transporteenheid
4. Afstand
5. Overig
</t>
    </r>
    <r>
      <rPr>
        <b/>
        <i/>
        <sz val="11"/>
        <color theme="1"/>
        <rFont val="Aptos"/>
        <family val="2"/>
      </rPr>
      <t>U vult elke regel compleet in</t>
    </r>
    <r>
      <rPr>
        <i/>
        <sz val="11"/>
        <color theme="1"/>
        <rFont val="Aptos"/>
        <family val="2"/>
      </rPr>
      <t xml:space="preserve"> </t>
    </r>
    <r>
      <rPr>
        <b/>
        <i/>
        <sz val="11"/>
        <color theme="1"/>
        <rFont val="Aptos"/>
        <family val="2"/>
      </rPr>
      <t>en</t>
    </r>
    <r>
      <rPr>
        <i/>
        <sz val="11"/>
        <color theme="1"/>
        <rFont val="Aptos"/>
        <family val="2"/>
      </rPr>
      <t xml:space="preserve"> </t>
    </r>
    <r>
      <rPr>
        <b/>
        <i/>
        <sz val="11"/>
        <color theme="1"/>
        <rFont val="Aptos"/>
        <family val="2"/>
      </rPr>
      <t xml:space="preserve">begint met de Ton CO2e </t>
    </r>
    <r>
      <rPr>
        <i/>
        <sz val="11"/>
        <color theme="1"/>
        <rFont val="Aptos"/>
        <family val="2"/>
      </rPr>
      <t xml:space="preserve">afkomstig van de dataset die u per regel gaat omschrijven in het gele vrije input veld in te voeren. Vervolgens vult u de </t>
    </r>
    <r>
      <rPr>
        <b/>
        <i/>
        <sz val="11"/>
        <color theme="1"/>
        <rFont val="Aptos"/>
        <family val="2"/>
      </rPr>
      <t>rest van de regel in door middel van de witte drop-down input velden</t>
    </r>
    <r>
      <rPr>
        <i/>
        <sz val="11"/>
        <color theme="1"/>
        <rFont val="Aptos"/>
        <family val="2"/>
      </rPr>
      <t xml:space="preserve">. De data in componenten 2, 3, en 4 bevatten naast de witte drop-down velden ook </t>
    </r>
    <r>
      <rPr>
        <b/>
        <i/>
        <sz val="11"/>
        <color theme="1"/>
        <rFont val="Aptos"/>
        <family val="2"/>
      </rPr>
      <t>één vrij input veld voor de data omschrijving:</t>
    </r>
    <r>
      <rPr>
        <i/>
        <sz val="11"/>
        <color theme="1"/>
        <rFont val="Aptos"/>
        <family val="2"/>
      </rPr>
      <t xml:space="preserve"> 
- Is de data primair?  Dan omschrijft u hier de bron van de gemeten data.
- Is de data secundair? Dan omschrijft u hier in zo veel mogelijk detail de methodiek die u heeft toegepast voor de inschatting / benadering.
Zodra u dit voor elk component heeft ingevuld gaat u verder naar de volgende regel, danwel de Scope 3 emissies. Weet u de Scope 3 (bv. van charters) nog niet? Dan kunt u dit formulier ook gebruiken om dat op te halen bij uw partners door dit formulier leeg te delen zoals u die ontvangen heeft.</t>
    </r>
  </si>
  <si>
    <r>
      <t xml:space="preserve">Dit tabblad is opgedeeld in twee delen: Scope 1 en 2 en Scope 3. U vult elk onderdeel afzonderlijk in. Elke regel in dit tabblad vertegenwoordigt een afzonderlijke dataset die gebruikt is voor een (deel van de) CO2-berekening. </t>
    </r>
    <r>
      <rPr>
        <b/>
        <i/>
        <sz val="11"/>
        <color theme="1"/>
        <rFont val="Aptos"/>
        <family val="2"/>
      </rPr>
      <t>U begint met Scope 1 en 2.</t>
    </r>
    <r>
      <rPr>
        <i/>
        <sz val="11"/>
        <color theme="1"/>
        <rFont val="Aptos"/>
        <family val="2"/>
      </rPr>
      <t xml:space="preserve">
</t>
    </r>
    <r>
      <rPr>
        <b/>
        <i/>
        <sz val="11"/>
        <color theme="1"/>
        <rFont val="Aptos"/>
        <family val="2"/>
      </rPr>
      <t>Elke regel is opgedeeld in 4 componenten:</t>
    </r>
    <r>
      <rPr>
        <i/>
        <sz val="11"/>
        <color theme="1"/>
        <rFont val="Aptos"/>
        <family val="2"/>
      </rPr>
      <t xml:space="preserve"> 
1. Overzicht
2. Energieverbruik
3. Opslageenheid
4. Overig
</t>
    </r>
    <r>
      <rPr>
        <b/>
        <i/>
        <sz val="11"/>
        <color theme="1"/>
        <rFont val="Aptos"/>
        <family val="2"/>
      </rPr>
      <t>U vult elke regel compleet in</t>
    </r>
    <r>
      <rPr>
        <i/>
        <sz val="11"/>
        <color theme="1"/>
        <rFont val="Aptos"/>
        <family val="2"/>
      </rPr>
      <t xml:space="preserve"> </t>
    </r>
    <r>
      <rPr>
        <b/>
        <i/>
        <sz val="11"/>
        <color theme="1"/>
        <rFont val="Aptos"/>
        <family val="2"/>
      </rPr>
      <t>en</t>
    </r>
    <r>
      <rPr>
        <i/>
        <sz val="11"/>
        <color theme="1"/>
        <rFont val="Aptos"/>
        <family val="2"/>
      </rPr>
      <t xml:space="preserve"> </t>
    </r>
    <r>
      <rPr>
        <b/>
        <i/>
        <sz val="11"/>
        <color theme="1"/>
        <rFont val="Aptos"/>
        <family val="2"/>
      </rPr>
      <t xml:space="preserve">begint met de Ton CO2e </t>
    </r>
    <r>
      <rPr>
        <i/>
        <sz val="11"/>
        <color theme="1"/>
        <rFont val="Aptos"/>
        <family val="2"/>
      </rPr>
      <t xml:space="preserve">afkomstig van de dataset die u per regel gaat omschrijven in het gele vrije input veld in te voeren. Vervolgens vult u de </t>
    </r>
    <r>
      <rPr>
        <b/>
        <i/>
        <sz val="11"/>
        <color theme="1"/>
        <rFont val="Aptos"/>
        <family val="2"/>
      </rPr>
      <t>rest van de regel in door middel van de witte drop-down input velden</t>
    </r>
    <r>
      <rPr>
        <i/>
        <sz val="11"/>
        <color theme="1"/>
        <rFont val="Aptos"/>
        <family val="2"/>
      </rPr>
      <t xml:space="preserve">. De data in componenten 2 en 3 bevatten naast de witte drop-down velden ook </t>
    </r>
    <r>
      <rPr>
        <b/>
        <i/>
        <sz val="11"/>
        <color theme="1"/>
        <rFont val="Aptos"/>
        <family val="2"/>
      </rPr>
      <t>één vrij input veld voor de data omschrijving:</t>
    </r>
    <r>
      <rPr>
        <i/>
        <sz val="11"/>
        <color theme="1"/>
        <rFont val="Aptos"/>
        <family val="2"/>
      </rPr>
      <t xml:space="preserve"> 
- Is de data primair?  Dan omschrijft u hier de bron van de gemeten data.
- Is de data secundair? Dan omschrijft u hier in zo veel mogelijk detail de methodiek die u heeft toegepast voor de inschatting / benadering.
Zodra u dit voor elk component heeft ingevuld gaat u verder naar de volgende regel, danwel de Scope 3 emissies. Weet u de Scope 3 (bv. van charters) nog niet? Dan kunt u dit formulier ook gebruiken om dat op te halen bij uw partners door dit formulier leeg te delen zoals u die ontvangen heeft.</t>
    </r>
  </si>
  <si>
    <t>B.3 Opslag input</t>
  </si>
  <si>
    <t>Kwaliteit</t>
  </si>
  <si>
    <t>Per trip</t>
  </si>
  <si>
    <t>Jaarlijks gemeten en vervolgens ge-extrapoleerd obv tankpas, vrachtwagen model en emissiefactor</t>
  </si>
  <si>
    <t>Secundair: schatting</t>
  </si>
  <si>
    <t>Kwaliteitscore</t>
  </si>
  <si>
    <t>Concat (Index check)</t>
  </si>
  <si>
    <t>Data kwaliteit index</t>
  </si>
  <si>
    <t>Dit tabblad geeft een simpele samenvatting van de kwaliteit van de geleverde data. Het maakt een automatische samenvatting van de CO2-uitstoot gegevens uit de onderliggende tabbladen (B.2 Transport input en B.3 Opslag input) met een indicatie van de datakwaliteit, gecategoriseerd in brons, zilver, goud en goud+. Dit helpt bij het beoordelen van de betrouwbaarheid van de gegevens gebaseerd op de Data Kwaliteit richtlijn van carbonfootprinting.org (https://carbonfootprinting.org/wp-content/uploads/2024/04/Datakwaliteit-2022.pdf).</t>
  </si>
  <si>
    <t>Het is essentieel om te weten hoe de data is samengesteld, omdat dit direct van invloed is op de nauwkeurigheid van de CO2-berekeningen. Door te categoriseren in brons, zilver, goud en goud+, kunnen we een duidelijk beeld krijgen van de betrouwbaarheid van de gebruikte data en waar de berekeningen op zijn gebaseerd. Daarnaast bieden de categoriën handige handvaten om verbetermogelijkheden te identificeren en strategieën om de datakwaliteit te verhogen op te stellen. Deze velden worden automatisch gegenereerd op basis van de input die u in de onderliggende tabbladen hebt ingevoerd.</t>
  </si>
  <si>
    <t>Anders (specificeer in data omschrijving)</t>
  </si>
  <si>
    <t>Wat als ik vragen heb?</t>
  </si>
  <si>
    <t>We snappen dat dit soms ingewikkeld kan zijn. Daarom hebben we dit formulier zo duidelijk mogelijk gemaakt en handige instructies en links toegevoegd. Als je vragen hebt, kun je deze informatie raadplegen of contact met ons opnemen</t>
  </si>
  <si>
    <r>
      <rPr>
        <b/>
        <sz val="11"/>
        <color theme="1"/>
        <rFont val="Aptos"/>
        <family val="2"/>
      </rPr>
      <t xml:space="preserve">Antwoordformulier [input] </t>
    </r>
    <r>
      <rPr>
        <sz val="11"/>
        <color theme="1"/>
        <rFont val="Aptos"/>
        <family val="2"/>
      </rPr>
      <t>- 3 tabbladen waar u de relevante informatie over CO2-uitstoot en data kwaliteit kan verstrekken.</t>
    </r>
  </si>
  <si>
    <t>A.1 Inleiding en instructies</t>
  </si>
  <si>
    <r>
      <rPr>
        <b/>
        <sz val="11"/>
        <color theme="1"/>
        <rFont val="Aptos"/>
        <family val="2"/>
      </rPr>
      <t xml:space="preserve">Context [info] </t>
    </r>
    <r>
      <rPr>
        <sz val="11"/>
        <color theme="1"/>
        <rFont val="Aptos"/>
        <family val="2"/>
      </rPr>
      <t>- 1 tabblad met uitleg over waarom u dit formulier ontvangt en instructies hoe u dit formulier gebruikt.</t>
    </r>
  </si>
  <si>
    <t>Maar eerst, wat zijn Scope 1 en 2 en Scope 3?</t>
  </si>
  <si>
    <r>
      <rPr>
        <b/>
        <sz val="11"/>
        <color theme="1"/>
        <rFont val="Aptos"/>
        <family val="2"/>
      </rPr>
      <t>Scope 1:</t>
    </r>
    <r>
      <rPr>
        <sz val="11"/>
        <color theme="1"/>
        <rFont val="Aptos"/>
        <family val="2"/>
      </rPr>
      <t xml:space="preserve"> Dit is de uitstoot die direct komt van jouw eigen voertuigen (bijvoorbeeld de vrachtwagens van je bedrijf).
</t>
    </r>
    <r>
      <rPr>
        <b/>
        <sz val="11"/>
        <color theme="1"/>
        <rFont val="Aptos"/>
        <family val="2"/>
      </rPr>
      <t>Scope 2:</t>
    </r>
    <r>
      <rPr>
        <sz val="11"/>
        <color theme="1"/>
        <rFont val="Aptos"/>
        <family val="2"/>
      </rPr>
      <t xml:space="preserve"> Dit is de indirecte uitstoot van de energie die je gebruikt, zoals elektriciteit voor je kantoren, opslag, transshipment of elektrische voertuigen.
</t>
    </r>
    <r>
      <rPr>
        <b/>
        <sz val="11"/>
        <color theme="1"/>
        <rFont val="Aptos"/>
        <family val="2"/>
      </rPr>
      <t xml:space="preserve">Scope 3: </t>
    </r>
    <r>
      <rPr>
        <sz val="11"/>
        <color theme="1"/>
        <rFont val="Aptos"/>
        <family val="2"/>
      </rPr>
      <t>Dit is de uitstoot van andere bedrijven waarmee je werkt, bijvoorbeeld als je een deel van het transport uitbesteedt aan andere vervoerders. Een verlader met 80% eigen vrachtwagens heeft bijvoorbeeld Scope 1 en 2 voor die eigen wagens, maar de uitstoot van ingehuurde charters is hun Scope 3 – en dat is dan weer de Scope 1 van die charters.</t>
    </r>
  </si>
  <si>
    <t>Instructies: B.1 Input overzicht</t>
  </si>
  <si>
    <r>
      <t xml:space="preserve">Dit overzicht helpt de verlader/vervoerder om te voldoen aan de CSRD-regels en biedt een samenvatting van tabbladen B.2 en B.3.
</t>
    </r>
    <r>
      <rPr>
        <b/>
        <sz val="11"/>
        <color theme="1"/>
        <rFont val="Aptos"/>
        <family val="2"/>
      </rPr>
      <t xml:space="preserve">Tonkilometers (tonkm): </t>
    </r>
    <r>
      <rPr>
        <sz val="11"/>
        <color theme="1"/>
        <rFont val="Aptos"/>
        <family val="2"/>
      </rPr>
      <t xml:space="preserve">Vul dit handmatig in het gele veld in. Dit is nodig om de CO2-uitstoot per tonkilometer te berekenen. 
</t>
    </r>
    <r>
      <rPr>
        <b/>
        <sz val="11"/>
        <color theme="1"/>
        <rFont val="Aptos"/>
        <family val="2"/>
      </rPr>
      <t>Overige informatie en toelichting:</t>
    </r>
    <r>
      <rPr>
        <sz val="11"/>
        <color theme="1"/>
        <rFont val="Aptos"/>
        <family val="2"/>
      </rPr>
      <t xml:space="preserve"> Vul handmatig de gevraagde velden in, met korte uitleg en voorbeelden erbij. Dit helpt de aanvrager een beter beeld te krijgen van hoe betrouwbaar de CO2-uitstoot is berekend.</t>
    </r>
  </si>
  <si>
    <t>Instructies: B.2 Transport input &amp; B.3 Opslag input</t>
  </si>
  <si>
    <t>Deze tabbladen zijn vergelijkbaar en opgedeeld in Scope 1, 2 en 3. Voor transport en opslag vul je voor elk deel een regel in met de benodigde gegevens.</t>
  </si>
  <si>
    <t>Begin met de hoeveelheid CO2 in ton in te vullen in het gele veld. Daarna vul je de rest in via de witte velden en geef je aan of de data primair (direct gemeten) of secundair (geschat) is. Weet je nog niet wat je Scope 3 (bijvoorbeeld van charters) is? Je kunt dit formulier ook leeg sturen naar je partners zodat zij de benodigde informatie kunnen invullen.</t>
  </si>
  <si>
    <r>
      <rPr>
        <b/>
        <sz val="11"/>
        <rFont val="Aptos"/>
        <family val="2"/>
      </rPr>
      <t>Extra informatie [info]</t>
    </r>
    <r>
      <rPr>
        <sz val="11"/>
        <rFont val="Aptos"/>
        <family val="2"/>
      </rPr>
      <t xml:space="preserve"> - 3 tabbladen met uitleg over CSRD en CO2 rapportages, hulpbronnen voor CO2 berekeningen en allocaties, en uitleg over de data kwaliteit van uw ingevulde data.</t>
    </r>
  </si>
  <si>
    <t>Samenvatting datakwaliteit</t>
  </si>
  <si>
    <t>C.3 Uitleg data kwaliteit</t>
  </si>
  <si>
    <t>Uw data samenstelling</t>
  </si>
  <si>
    <t>Wat is de CSRD en wat betekent dit voor jou?</t>
  </si>
  <si>
    <t>De CSRD (Corporate Sustainability Reporting Directive) is een Europese wet die bedrijven verplicht om te rapporteren over hun duurzaamheid, zoals hun CO2-uitstoot. Bedrijven moeten niet alleen hun eigen uitstoot rapporteren, maar ook die van hun partners in de keten, zoals vervoerders. Dit helpt om een compleet beeld te krijgen van de impact op het milieu.
Als vervoerder lever je belangrijke informatie over de CO2-uitstoot van jouw transport aan bedrijven die moeten voldoen aan de CSRD. Ook al geldt de CSRD misschien niet direct voor jouw bedrijf, je klanten hebben jouw data nodig om aan de regels te voldoen.
Meer weten? Zie de links hieronder:</t>
  </si>
  <si>
    <t>Document van SER om de CSRD en de daarmee verbonden European Sustainability Reporting Standards (ESRS) te verduidelijken</t>
  </si>
  <si>
    <t>Klik hier!</t>
  </si>
  <si>
    <t>Informatiepagina van TLN over de CSRD met een beknopte samenvatting van de CSRD en de implicaties hiervan op hoofdlijnen voor logistieke bedrijven</t>
  </si>
  <si>
    <t>Emma Kallen van Factor Delta geeft in de podcast ‘De Klimaat Veranderaars’ in 30 minuten beknopt uitleg over de CSRD</t>
  </si>
  <si>
    <t>Scope 1, 2 en 3: Wat betekent dat?</t>
  </si>
  <si>
    <r>
      <rPr>
        <b/>
        <sz val="11"/>
        <color theme="1"/>
        <rFont val="Aptos"/>
        <family val="2"/>
      </rPr>
      <t xml:space="preserve">Scope 1: </t>
    </r>
    <r>
      <rPr>
        <sz val="11"/>
        <color theme="1"/>
        <rFont val="Aptos"/>
        <family val="2"/>
      </rPr>
      <t xml:space="preserve">Dit is de uitstoot die direct komt van jouw eigen vrachtwagens of ander vervoer.
</t>
    </r>
    <r>
      <rPr>
        <b/>
        <sz val="11"/>
        <color theme="1"/>
        <rFont val="Aptos"/>
        <family val="2"/>
      </rPr>
      <t>Scope 2:</t>
    </r>
    <r>
      <rPr>
        <sz val="11"/>
        <color theme="1"/>
        <rFont val="Aptos"/>
        <family val="2"/>
      </rPr>
      <t xml:space="preserve"> Dit is de uitstoot van de energie die je gebruikt, zoals elektriciteit voor elektrische voertuigen of je kantoren.
</t>
    </r>
    <r>
      <rPr>
        <b/>
        <sz val="11"/>
        <color theme="1"/>
        <rFont val="Aptos"/>
        <family val="2"/>
      </rPr>
      <t xml:space="preserve">Scope 3: </t>
    </r>
    <r>
      <rPr>
        <sz val="11"/>
        <color theme="1"/>
        <rFont val="Aptos"/>
        <family val="2"/>
      </rPr>
      <t xml:space="preserve">Dit is de uitstoot van anderen die je inhuurt, bijvoorbeeld als je een deel van je transport door een ander laat doen.
</t>
    </r>
    <r>
      <rPr>
        <b/>
        <sz val="11"/>
        <color theme="1"/>
        <rFont val="Aptos"/>
        <family val="2"/>
      </rPr>
      <t xml:space="preserve">Voorbeeld: </t>
    </r>
    <r>
      <rPr>
        <sz val="11"/>
        <color theme="1"/>
        <rFont val="Aptos"/>
        <family val="2"/>
      </rPr>
      <t>Stel dat een verlader 80% van zijn transport zelf doet met eigen vrachtwagens. De uitstoot van die wagens is zijn Scope 1 en 2. De uitstoot van de 20% vrachtwagens die door een ander bedrijf worden ingehuurd, is zijn Scope 3 – en dat is de Scope 1 van die andere vervoerder!</t>
    </r>
  </si>
  <si>
    <t>Wat is het GHG-protocol?</t>
  </si>
  <si>
    <t>Wil je snel het verschil tussen Scope 1, 2 en 3 leren? Bekijk dan deze korte video</t>
  </si>
  <si>
    <t>Het GHG-protocol (Greenhouse Gas Protocol) is een internationale standaard voor het meten en rapporteren van CO2-uitstoot. Bedrijven die onder de CSRD vallen, moeten hun uitstoot meten volgens dit protocol. Het GHG-protocol verdeelt de uitstoot in Scope 1, 2 en 3. Voor logistieke uitstoot heeft het GHG-protocol speciale rekenmethoden die ook nuttig zijn voor transportbedrijven (zowel upstream als downstream logistics).
Meer weten? Zie de links hieronder:</t>
  </si>
  <si>
    <t>Via de website van het GHG-protocol kun je de standaard zelf ook downloaden</t>
  </si>
  <si>
    <t>Wat zijn de ISO-normen?</t>
  </si>
  <si>
    <t>Hier kun je meer lezen over de ISO 14064</t>
  </si>
  <si>
    <t>Deze pagina geeft meer uitleg over de ISO 14083 en hoe het werkt voor transportbedrijven</t>
  </si>
  <si>
    <t>Wat is CarbonFootprinting.org?</t>
  </si>
  <si>
    <t>CarbonFootprinting.org is dé website voor CO2 berekeningen en allocatie; het is een uitgebreide website die alle informatie biedt die je nodig hebt om een nauwkeurige CO2-berekening en -allocatie te maken, specifiek voor de logistieke sector. De website geeft richtlijnen en methodieken die voldoen aan internationale standaarden zoals het GHG-protocol en ISO-normen. Het is een handige bron voor vervoerders die willen begrijpen hoe ze hun CO2-uitstoot kunnen meten en rapporteren.</t>
  </si>
  <si>
    <t>Wat kan je allemaal vinden op CarbonFootprinting.org?</t>
  </si>
  <si>
    <t>Uitleg over CPI - de belangrijkste KPI van carbon footprinting</t>
  </si>
  <si>
    <t>Self assessment questionnaire en documentatie ter voorbereiding en certificering van de ISO14083</t>
  </si>
  <si>
    <t>Toegang tot de transport performance database</t>
  </si>
  <si>
    <t>C.2 Uitleg CSRD en CO2</t>
  </si>
  <si>
    <t>C.1 Hulpbronnen CO2 berekening en allocatie</t>
  </si>
  <si>
    <t>Toepassingsrichtlijnen over hoe je een CO2 berekening kan maken en kan alloceren gespecificeerd voor alle transportketens</t>
  </si>
  <si>
    <t>C.1 Uitleg CSRD en ISO</t>
  </si>
  <si>
    <t>Je krijgt dit formulier omdat je goederen vervoert voor klanten die moeten rapporteren over hun duurzaamheid (waaronder hun CO2-uitstoot) volgens de nieuwe Europese regels, de CSRD. Door dit formulier in te vullen, help je jouw klanten te laten zien hoeveel CO2 jouw transport uitstoot en hoe die uitstoot is berekend. Dit is belangrijk, want de regels vragen niet alleen om de totale CO2-uitstoot, maar ook om de manier waarop die uitstoot is berekend en welke aannames zijn gemaakt.
Zelf ben je misschien niet verplicht om volgens de CSRD te rapporteren, 
maar jouw CO2-gegevens zijn wel nodig voor de bedrijven waarvoor je werkt. 
Zij moeten een volledig en juist beeld kunnen geven van de uitstoot in hun
hele keten, en daar horen jouw transporten ook bij.</t>
  </si>
  <si>
    <t>We merken dat bedrijven vaak wel cijfers over de CO2-uitstoot hebben, maar niet goed kunnen uitleggen hoe die berekeningen zijn gedaan. Toch gaan steeds meer CSRD-bedrijven hierom vragen, omdat ze dit ook moeten rapporteren. Dit formulier helpt jou om duidelijk te maken hoe jouw berekeningen in elkaar zitten, zodat je goed voorbereid bent op vragen van klanten.
Wat willen we hiermee bereiken?</t>
  </si>
  <si>
    <t>De samenvatting van de CO2-uitstoot is belangrijk omdat het laat zien hoeveel CO2 er vrijkomt bij het vervoeren en opslaan van de spullen. Dit overzicht is nodig voor de verlader/vervoerder omdat ze hierover moeten rapporteren in de CSRD. 
De grijze vakken zijn gekoppeld aan andere tabbladen (B.2 en B.3). Dat betekent dat je hier alleen het totaal aantal tonkilometers (tonkm) hoeft in te vullen. De rest van de samenvatting wordt vanzelf ingevuld op basis van wat je hebt ingevoerd in de andere tabbladen.</t>
  </si>
  <si>
    <r>
      <rPr>
        <b/>
        <sz val="11"/>
        <color theme="1"/>
        <rFont val="Aptos"/>
        <family val="2"/>
      </rPr>
      <t xml:space="preserve">Uitleg over de regels voor CSRD: </t>
    </r>
    <r>
      <rPr>
        <sz val="11"/>
        <color theme="1"/>
        <rFont val="Aptos"/>
        <family val="2"/>
      </rPr>
      <t>In dit document leggen we uit wat de CSRD is en waarom het belangrijk is om ook je berekeningsmethode goed te beschrijven.</t>
    </r>
  </si>
  <si>
    <r>
      <t xml:space="preserve">Eenvoudige manier om CO2-informatie en berekening methodiek te delen: </t>
    </r>
    <r>
      <rPr>
        <sz val="11"/>
        <color theme="1"/>
        <rFont val="Aptos"/>
        <family val="2"/>
      </rPr>
      <t>Dit formulier zorgt ervoor dat we allemaal dezelfde manier gebruiken om CO2-uitstoot én de omschrijving van de berekeningenmethode daarachter op te vragen en te delen.</t>
    </r>
  </si>
  <si>
    <r>
      <t xml:space="preserve">Stapsgewijze uitleg: </t>
    </r>
    <r>
      <rPr>
        <sz val="11"/>
        <color theme="1"/>
        <rFont val="Aptos"/>
        <family val="2"/>
      </rPr>
      <t>We vertellen stap voor stap hoe je de CO2-uitstoot en de onderbouwing daarvan moet rapporteren. Zo weet je precies wat je moet doen.</t>
    </r>
  </si>
  <si>
    <r>
      <rPr>
        <b/>
        <sz val="11"/>
        <color theme="1"/>
        <rFont val="Aptos"/>
        <family val="2"/>
      </rPr>
      <t xml:space="preserve">Handige tips en stappenplan: </t>
    </r>
    <r>
      <rPr>
        <sz val="11"/>
        <color theme="1"/>
        <rFont val="Aptos"/>
        <family val="2"/>
      </rPr>
      <t>We geven tips en een simpel stappenplan om je te helpen met het verzamelen en delen van betrouwbare gegevens.</t>
    </r>
  </si>
  <si>
    <t>De ISO 14064 en ISO 14083 zijn richtlijnen voor het nauwkeurig berekenen van CO2-uitstoot. Hoewel ze (nog) niet verplicht zijn, worden ze wel aangeraden voor bedrijven die hun uitstoot serieus willen meten. De ISO14083 wordt in de toekomst wel verplicht als de CountEmissionsEU wetgeving wordt aangenomen. Die verplicht rapportage conform ISO14083 als er gerapporteerd moet worden 'in een contractuele verplichting'.
ISO 14064: Deze norm helpt bedrijven met het meten en rapporteren van hun totale CO2-uitstoot.
ISO 14083: Dit is specifiek voor transportbedrijven en helpt bij het berekenen van de uitstoot per tonkilometer. Dit is handig voor bedrijven die willen weten hoeveel uitstoot er is per vervoerde ton goederen.
Meer weten? Zie de links hieronder:</t>
  </si>
  <si>
    <t>Vanuit CountEmissionsEU wordt in de toekomst km_vogelvlucht (km_greatcircledistance) de standaard eenheid voor afstand.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</si>
</sst>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_ * #,##0_ ;_ * \-#,##0_ ;_ * &quot;-&quot;??_ ;_ @_ "/>
    <numFmt numFmtId="165" formatCode="0.0%"/>
    <numFmt numFmtId="166" formatCode="0.0"/>
  </numFmts>
  <fonts count="46" x14ac:knownFonts="1">
    <font>
      <sz val="11"/>
      <color theme="1"/>
      <name val="Aptos Narrow"/>
      <family val="2"/>
      <scheme val="minor"/>
    </font>
    <font>
      <i/>
      <sz val="11"/>
      <color rgb="FF0000FF"/>
      <name val="Aptos Narrow"/>
      <family val="2"/>
      <scheme val="minor"/>
    </font>
    <font>
      <b/>
      <sz val="11"/>
      <color rgb="FFFFFFFF"/>
      <name val="Aptos Narrow"/>
      <family val="2"/>
      <scheme val="minor"/>
    </font>
    <font>
      <sz val="11"/>
      <color rgb="FF000000"/>
      <name val="Aptos Narrow"/>
      <family val="2"/>
      <scheme val="minor"/>
    </font>
    <font>
      <sz val="11"/>
      <color theme="1"/>
      <name val="Aptos"/>
      <family val="2"/>
    </font>
    <font>
      <b/>
      <sz val="11"/>
      <color theme="1"/>
      <name val="Aptos"/>
      <family val="2"/>
    </font>
    <font>
      <b/>
      <sz val="14"/>
      <color theme="0"/>
      <name val="Aptos"/>
      <family val="2"/>
    </font>
    <font>
      <b/>
      <sz val="11"/>
      <color rgb="FF013A57"/>
      <name val="Aptos"/>
      <family val="2"/>
    </font>
    <font>
      <b/>
      <sz val="12"/>
      <color rgb="FF013A57"/>
      <name val="Aptos"/>
      <family val="2"/>
    </font>
    <font>
      <i/>
      <sz val="10"/>
      <color theme="1"/>
      <name val="Aptos"/>
      <family val="2"/>
    </font>
    <font>
      <u/>
      <sz val="11"/>
      <color theme="10"/>
      <name val="Aptos Narrow"/>
      <family val="2"/>
      <scheme val="minor"/>
    </font>
    <font>
      <b/>
      <sz val="11"/>
      <color theme="0"/>
      <name val="Aptos Narrow"/>
      <family val="2"/>
      <scheme val="minor"/>
    </font>
    <font>
      <b/>
      <sz val="11"/>
      <color rgb="FF013A57"/>
      <name val="Aptos Narrow"/>
      <family val="2"/>
      <scheme val="minor"/>
    </font>
    <font>
      <b/>
      <sz val="11"/>
      <color rgb="FFFFFFFF"/>
      <name val="Aptos"/>
      <family val="2"/>
    </font>
    <font>
      <i/>
      <sz val="11"/>
      <color rgb="FF0000FF"/>
      <name val="Aptos"/>
      <family val="2"/>
    </font>
    <font>
      <sz val="11"/>
      <color rgb="FF000000"/>
      <name val="Aptos"/>
      <family val="2"/>
    </font>
    <font>
      <b/>
      <sz val="11"/>
      <color theme="0"/>
      <name val="Aptos"/>
      <family val="2"/>
    </font>
    <font>
      <sz val="11"/>
      <color theme="0"/>
      <name val="Aptos"/>
      <family val="2"/>
    </font>
    <font>
      <sz val="11"/>
      <color theme="1"/>
      <name val="Aptos Narrow"/>
      <family val="2"/>
      <scheme val="minor"/>
    </font>
    <font>
      <i/>
      <sz val="11"/>
      <color theme="1"/>
      <name val="Aptos Narrow"/>
      <family val="2"/>
      <scheme val="minor"/>
    </font>
    <font>
      <i/>
      <sz val="11"/>
      <color theme="1"/>
      <name val="Aptos"/>
      <family val="2"/>
    </font>
    <font>
      <b/>
      <sz val="18"/>
      <color theme="0"/>
      <name val="Aptos"/>
      <family val="2"/>
    </font>
    <font>
      <u/>
      <sz val="11"/>
      <color rgb="FF97C141"/>
      <name val="Aptos Narrow"/>
      <family val="2"/>
      <scheme val="minor"/>
    </font>
    <font>
      <b/>
      <sz val="14"/>
      <color theme="1"/>
      <name val="Aptos"/>
      <family val="2"/>
    </font>
    <font>
      <b/>
      <sz val="18"/>
      <color theme="1"/>
      <name val="Aptos"/>
      <family val="2"/>
    </font>
    <font>
      <b/>
      <sz val="12"/>
      <color theme="0"/>
      <name val="Aptos"/>
      <family val="2"/>
    </font>
    <font>
      <sz val="11"/>
      <color theme="5"/>
      <name val="Aptos"/>
      <family val="2"/>
    </font>
    <font>
      <sz val="11"/>
      <color rgb="FF009FE3"/>
      <name val="Aptos"/>
      <family val="2"/>
    </font>
    <font>
      <sz val="11"/>
      <color rgb="FF009FE3"/>
      <name val="Aptos Narrow"/>
      <family val="2"/>
      <scheme val="minor"/>
    </font>
    <font>
      <b/>
      <i/>
      <sz val="11"/>
      <color theme="1"/>
      <name val="Aptos"/>
      <family val="2"/>
    </font>
    <font>
      <b/>
      <u/>
      <sz val="12"/>
      <color theme="1"/>
      <name val="Aptos"/>
      <family val="2"/>
    </font>
    <font>
      <b/>
      <sz val="20"/>
      <color theme="0"/>
      <name val="Aptos Narrow"/>
      <family val="2"/>
      <scheme val="minor"/>
    </font>
    <font>
      <b/>
      <sz val="9"/>
      <color indexed="81"/>
      <name val="Tahoma"/>
      <family val="2"/>
    </font>
    <font>
      <sz val="9"/>
      <color indexed="81"/>
      <name val="Tahoma"/>
      <family val="2"/>
    </font>
    <font>
      <sz val="11"/>
      <color rgb="FFFF0000"/>
      <name val="Aptos"/>
      <family val="2"/>
    </font>
    <font>
      <b/>
      <sz val="12"/>
      <color rgb="FF009FE3"/>
      <name val="Aptos"/>
      <family val="2"/>
    </font>
    <font>
      <sz val="11"/>
      <name val="Aptos"/>
      <family val="2"/>
    </font>
    <font>
      <b/>
      <sz val="11"/>
      <name val="Aptos"/>
      <family val="2"/>
    </font>
    <font>
      <b/>
      <sz val="12"/>
      <color rgb="FF97C141"/>
      <name val="Aptos"/>
      <family val="2"/>
    </font>
    <font>
      <b/>
      <sz val="14"/>
      <color rgb="FF97C141"/>
      <name val="Aptos"/>
      <family val="2"/>
    </font>
    <font>
      <b/>
      <sz val="14"/>
      <color rgb="FF97C141"/>
      <name val="Aptos Narrow"/>
      <family val="2"/>
      <scheme val="minor"/>
    </font>
    <font>
      <b/>
      <u/>
      <sz val="14"/>
      <color rgb="FF97C141"/>
      <name val="Aptos Narrow"/>
      <family val="2"/>
      <scheme val="minor"/>
    </font>
    <font>
      <sz val="14"/>
      <color theme="1"/>
      <name val="Aptos Narrow"/>
      <family val="2"/>
      <scheme val="minor"/>
    </font>
    <font>
      <sz val="10"/>
      <color theme="1"/>
      <name val="Aptos Narrow"/>
      <family val="2"/>
      <scheme val="minor"/>
    </font>
    <font>
      <sz val="10"/>
      <color theme="0"/>
      <name val="Arial Black"/>
      <family val="2"/>
    </font>
    <font>
      <b/>
      <sz val="10"/>
      <color rgb="FF0000FF"/>
      <name val="Aptos"/>
      <family val="2"/>
    </font>
  </fonts>
  <fills count="17">
    <fill>
      <patternFill patternType="none"/>
    </fill>
    <fill>
      <patternFill patternType="gray125"/>
    </fill>
    <fill>
      <patternFill patternType="solid">
        <fgColor rgb="FFFFFF99"/>
        <bgColor indexed="64"/>
      </patternFill>
    </fill>
    <fill>
      <patternFill patternType="solid">
        <fgColor rgb="FF82141E"/>
        <bgColor indexed="64"/>
      </patternFill>
    </fill>
    <fill>
      <patternFill patternType="solid">
        <fgColor rgb="FFE6D0D2"/>
        <bgColor indexed="64"/>
      </patternFill>
    </fill>
    <fill>
      <patternFill patternType="solid">
        <fgColor rgb="FF009FE3"/>
        <bgColor indexed="64"/>
      </patternFill>
    </fill>
    <fill>
      <patternFill patternType="solid">
        <fgColor rgb="FF013A57"/>
        <bgColor indexed="64"/>
      </patternFill>
    </fill>
    <fill>
      <patternFill patternType="solid">
        <fgColor rgb="FF97C141"/>
        <bgColor indexed="64"/>
      </patternFill>
    </fill>
    <fill>
      <patternFill patternType="solid">
        <fgColor theme="0"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0"/>
        <bgColor indexed="64"/>
      </patternFill>
    </fill>
    <fill>
      <patternFill patternType="solid">
        <fgColor theme="5"/>
        <bgColor indexed="64"/>
      </patternFill>
    </fill>
    <fill>
      <patternFill patternType="solid">
        <fgColor rgb="FFFF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diagonalUp="1" diagonalDown="1">
      <left style="thin">
        <color rgb="FFFFFFFF"/>
      </left>
      <right style="thin">
        <color rgb="FFFFFFFF"/>
      </right>
      <top style="thin">
        <color rgb="FFFFFFFF"/>
      </top>
      <bottom style="thin">
        <color rgb="FFFFFFFF"/>
      </bottom>
      <diagonal style="thin">
        <color rgb="FFFFFFFF"/>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FFFFFF"/>
      </left>
      <right style="medium">
        <color theme="0"/>
      </right>
      <top style="medium">
        <color theme="0"/>
      </top>
      <bottom style="medium">
        <color theme="0"/>
      </bottom>
      <diagonal/>
    </border>
    <border>
      <left style="thin">
        <color rgb="FFFFFFFF"/>
      </left>
      <right style="thin">
        <color rgb="FFFFFFFF"/>
      </right>
      <top style="medium">
        <color theme="0"/>
      </top>
      <bottom style="medium">
        <color theme="0"/>
      </bottom>
      <diagonal/>
    </border>
    <border>
      <left style="medium">
        <color theme="0"/>
      </left>
      <right style="thin">
        <color rgb="FFFFFFFF"/>
      </right>
      <top style="medium">
        <color theme="0"/>
      </top>
      <bottom style="medium">
        <color theme="0"/>
      </bottom>
      <diagonal/>
    </border>
    <border>
      <left style="thin">
        <color indexed="64"/>
      </left>
      <right/>
      <top/>
      <bottom style="thin">
        <color indexed="64"/>
      </bottom>
      <diagonal/>
    </border>
    <border>
      <left/>
      <right style="thin">
        <color indexed="64"/>
      </right>
      <top/>
      <bottom/>
      <diagonal/>
    </border>
    <border>
      <left/>
      <right/>
      <top/>
      <bottom style="medium">
        <color rgb="FF009FE3"/>
      </bottom>
      <diagonal/>
    </border>
    <border>
      <left style="medium">
        <color rgb="FF009FE3"/>
      </left>
      <right style="medium">
        <color rgb="FF009FE3"/>
      </right>
      <top style="medium">
        <color rgb="FF009FE3"/>
      </top>
      <bottom/>
      <diagonal/>
    </border>
    <border>
      <left style="medium">
        <color rgb="FF009FE3"/>
      </left>
      <right style="medium">
        <color rgb="FF009FE3"/>
      </right>
      <top/>
      <bottom/>
      <diagonal/>
    </border>
    <border>
      <left style="medium">
        <color rgb="FF009FE3"/>
      </left>
      <right style="medium">
        <color rgb="FF009FE3"/>
      </right>
      <top/>
      <bottom style="medium">
        <color rgb="FF009FE3"/>
      </bottom>
      <diagonal/>
    </border>
    <border>
      <left style="medium">
        <color rgb="FF009FE3"/>
      </left>
      <right style="medium">
        <color rgb="FF009FE3"/>
      </right>
      <top style="medium">
        <color rgb="FF009FE3"/>
      </top>
      <bottom style="medium">
        <color rgb="FF009FE3"/>
      </bottom>
      <diagonal/>
    </border>
    <border>
      <left/>
      <right style="thin">
        <color indexed="64"/>
      </right>
      <top style="thin">
        <color indexed="64"/>
      </top>
      <bottom/>
      <diagonal/>
    </border>
    <border>
      <left style="medium">
        <color rgb="FF009FE3"/>
      </left>
      <right/>
      <top style="medium">
        <color rgb="FF009FE3"/>
      </top>
      <bottom style="medium">
        <color rgb="FF009FE3"/>
      </bottom>
      <diagonal/>
    </border>
    <border>
      <left/>
      <right style="medium">
        <color rgb="FF009FE3"/>
      </right>
      <top style="medium">
        <color rgb="FF009FE3"/>
      </top>
      <bottom style="medium">
        <color rgb="FF009FE3"/>
      </bottom>
      <diagonal/>
    </border>
    <border>
      <left/>
      <right/>
      <top/>
      <bottom style="thin">
        <color indexed="64"/>
      </bottom>
      <diagonal/>
    </border>
  </borders>
  <cellStyleXfs count="8">
    <xf numFmtId="0" fontId="0" fillId="0" borderId="0"/>
    <xf numFmtId="0" fontId="1" fillId="2" borderId="0" applyNumberFormat="0" applyBorder="0"/>
    <xf numFmtId="0" fontId="2" fillId="3" borderId="8" applyNumberFormat="0">
      <alignment horizontal="center"/>
    </xf>
    <xf numFmtId="0" fontId="3" fillId="4" borderId="0" applyNumberFormat="0" applyBorder="0"/>
    <xf numFmtId="0" fontId="3" fillId="0" borderId="0" applyNumberFormat="0" applyBorder="0"/>
    <xf numFmtId="0" fontId="10"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cellStyleXfs>
  <cellXfs count="226">
    <xf numFmtId="0" fontId="0" fillId="0" borderId="0" xfId="0"/>
    <xf numFmtId="0" fontId="4" fillId="0" borderId="0" xfId="0" applyFo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4" xfId="0" applyFont="1" applyBorder="1"/>
    <xf numFmtId="0" fontId="4" fillId="0" borderId="15" xfId="0" applyFont="1" applyBorder="1"/>
    <xf numFmtId="0" fontId="4" fillId="0" borderId="0" xfId="0" applyFont="1" applyAlignment="1">
      <alignment horizontal="left" vertical="top"/>
    </xf>
    <xf numFmtId="0" fontId="4" fillId="0" borderId="9" xfId="0" applyFont="1" applyBorder="1" applyAlignment="1">
      <alignment horizontal="left" vertical="top"/>
    </xf>
    <xf numFmtId="0" fontId="4" fillId="0" borderId="10" xfId="0" applyFont="1" applyBorder="1" applyAlignment="1">
      <alignment horizontal="left" vertical="top"/>
    </xf>
    <xf numFmtId="0" fontId="4" fillId="0" borderId="12" xfId="0" applyFont="1" applyBorder="1" applyAlignment="1">
      <alignment horizontal="left" vertical="top"/>
    </xf>
    <xf numFmtId="0" fontId="4" fillId="0" borderId="0" xfId="0" applyFont="1" applyAlignment="1">
      <alignment horizontal="left" vertical="top" wrapText="1"/>
    </xf>
    <xf numFmtId="0" fontId="4" fillId="0" borderId="14" xfId="0" applyFont="1" applyBorder="1" applyAlignment="1">
      <alignment horizontal="left" vertical="top"/>
    </xf>
    <xf numFmtId="0" fontId="4" fillId="0" borderId="4" xfId="0" applyFont="1" applyBorder="1" applyAlignment="1">
      <alignment horizontal="left" vertical="top"/>
    </xf>
    <xf numFmtId="0" fontId="4" fillId="0" borderId="0" xfId="0" applyFont="1" applyAlignment="1">
      <alignment horizontal="left" vertical="top" wrapText="1" indent="1"/>
    </xf>
    <xf numFmtId="0" fontId="4" fillId="5" borderId="0" xfId="0" applyFont="1" applyFill="1"/>
    <xf numFmtId="0" fontId="4" fillId="5" borderId="0" xfId="0" applyFont="1" applyFill="1" applyAlignment="1">
      <alignment horizontal="left" vertical="top"/>
    </xf>
    <xf numFmtId="0" fontId="4" fillId="6" borderId="0" xfId="0" applyFont="1" applyFill="1" applyAlignment="1">
      <alignment horizontal="left" vertical="top"/>
    </xf>
    <xf numFmtId="0" fontId="4" fillId="7" borderId="0" xfId="0" applyFont="1" applyFill="1"/>
    <xf numFmtId="0" fontId="4" fillId="6" borderId="0" xfId="0" applyFont="1" applyFill="1"/>
    <xf numFmtId="0" fontId="6" fillId="6" borderId="0" xfId="0" applyFont="1" applyFill="1" applyAlignment="1">
      <alignment horizontal="left" vertical="top"/>
    </xf>
    <xf numFmtId="0" fontId="7" fillId="0" borderId="0" xfId="0" applyFont="1" applyAlignment="1">
      <alignment horizontal="left" vertical="top"/>
    </xf>
    <xf numFmtId="0" fontId="8" fillId="0" borderId="0" xfId="0" applyFont="1" applyAlignment="1">
      <alignment horizontal="left" vertical="top"/>
    </xf>
    <xf numFmtId="0" fontId="5" fillId="0" borderId="0" xfId="0" quotePrefix="1" applyFont="1" applyAlignment="1">
      <alignment horizontal="right" vertical="top"/>
    </xf>
    <xf numFmtId="0" fontId="6" fillId="5" borderId="0" xfId="0" applyFont="1" applyFill="1" applyAlignment="1">
      <alignment horizontal="left" vertical="top"/>
    </xf>
    <xf numFmtId="0" fontId="6" fillId="5" borderId="0" xfId="0" applyFont="1" applyFill="1" applyAlignment="1">
      <alignment horizontal="left" vertical="top" indent="1"/>
    </xf>
    <xf numFmtId="0" fontId="4" fillId="0" borderId="0" xfId="0" applyFont="1" applyAlignment="1">
      <alignment horizontal="left" indent="1"/>
    </xf>
    <xf numFmtId="0" fontId="5" fillId="0" borderId="12" xfId="0" applyFont="1" applyBorder="1"/>
    <xf numFmtId="0" fontId="5" fillId="0" borderId="13" xfId="0" applyFont="1" applyBorder="1"/>
    <xf numFmtId="0" fontId="4" fillId="0" borderId="12" xfId="0" applyFont="1" applyBorder="1" applyAlignment="1">
      <alignment horizontal="left" indent="1"/>
    </xf>
    <xf numFmtId="0" fontId="4" fillId="0" borderId="13" xfId="0" applyFont="1" applyBorder="1" applyAlignment="1">
      <alignment horizontal="left" indent="1"/>
    </xf>
    <xf numFmtId="0" fontId="9" fillId="6" borderId="0" xfId="0" applyFont="1" applyFill="1" applyAlignment="1">
      <alignment horizontal="left" vertical="top"/>
    </xf>
    <xf numFmtId="0" fontId="4" fillId="7" borderId="0" xfId="0" applyFont="1" applyFill="1" applyAlignment="1">
      <alignment horizontal="left" vertical="top"/>
    </xf>
    <xf numFmtId="0" fontId="6" fillId="7" borderId="0" xfId="0" applyFont="1" applyFill="1" applyAlignment="1">
      <alignment horizontal="left" vertical="top"/>
    </xf>
    <xf numFmtId="0" fontId="0" fillId="7" borderId="0" xfId="0" applyFill="1"/>
    <xf numFmtId="0" fontId="0" fillId="6" borderId="0" xfId="0" applyFill="1"/>
    <xf numFmtId="0" fontId="8" fillId="0" borderId="4" xfId="0" applyFont="1" applyBorder="1"/>
    <xf numFmtId="0" fontId="4" fillId="0" borderId="0" xfId="0" applyFont="1" applyAlignment="1">
      <alignment wrapText="1"/>
    </xf>
    <xf numFmtId="0" fontId="13" fillId="6" borderId="2" xfId="0" applyFont="1" applyFill="1" applyBorder="1" applyAlignment="1">
      <alignment horizontal="center" wrapText="1"/>
    </xf>
    <xf numFmtId="0" fontId="14" fillId="2" borderId="1" xfId="0" applyFont="1" applyFill="1" applyBorder="1" applyAlignment="1">
      <alignment wrapText="1"/>
    </xf>
    <xf numFmtId="0" fontId="4" fillId="0" borderId="1" xfId="0" applyFont="1" applyBorder="1" applyAlignment="1">
      <alignment wrapText="1"/>
    </xf>
    <xf numFmtId="0" fontId="4" fillId="0" borderId="6" xfId="0" applyFont="1" applyBorder="1" applyAlignment="1">
      <alignment wrapText="1"/>
    </xf>
    <xf numFmtId="0" fontId="4" fillId="0" borderId="1" xfId="0" applyFont="1" applyBorder="1"/>
    <xf numFmtId="0" fontId="8" fillId="0" borderId="0" xfId="0" applyFont="1"/>
    <xf numFmtId="0" fontId="8" fillId="0" borderId="0" xfId="0" applyFont="1" applyAlignment="1">
      <alignment horizontal="left" vertical="top" wrapText="1"/>
    </xf>
    <xf numFmtId="0" fontId="4" fillId="0" borderId="0" xfId="0" applyFont="1" applyAlignment="1">
      <alignment vertical="center"/>
    </xf>
    <xf numFmtId="0" fontId="15" fillId="0" borderId="0" xfId="0" applyFont="1"/>
    <xf numFmtId="0" fontId="11" fillId="9" borderId="0" xfId="0" applyFont="1" applyFill="1"/>
    <xf numFmtId="0" fontId="5" fillId="8" borderId="3" xfId="0" applyFont="1" applyFill="1" applyBorder="1" applyAlignment="1">
      <alignment horizontal="left" wrapText="1"/>
    </xf>
    <xf numFmtId="0" fontId="15" fillId="0" borderId="1" xfId="0" applyFont="1" applyBorder="1" applyAlignment="1">
      <alignment wrapText="1"/>
    </xf>
    <xf numFmtId="0" fontId="0" fillId="0" borderId="0" xfId="0" applyAlignment="1">
      <alignment horizontal="left" indent="1"/>
    </xf>
    <xf numFmtId="0" fontId="15" fillId="10" borderId="1" xfId="0" applyFont="1" applyFill="1" applyBorder="1" applyAlignment="1">
      <alignment wrapText="1"/>
    </xf>
    <xf numFmtId="0" fontId="16" fillId="9" borderId="19" xfId="0" applyFont="1" applyFill="1" applyBorder="1" applyAlignment="1">
      <alignment horizontal="left" indent="1"/>
    </xf>
    <xf numFmtId="0" fontId="16" fillId="9" borderId="20" xfId="0" applyFont="1" applyFill="1" applyBorder="1" applyAlignment="1">
      <alignment horizontal="left" indent="1"/>
    </xf>
    <xf numFmtId="0" fontId="17" fillId="9" borderId="21" xfId="0" applyFont="1" applyFill="1" applyBorder="1" applyAlignment="1">
      <alignment horizontal="left" indent="1"/>
    </xf>
    <xf numFmtId="0" fontId="16" fillId="11" borderId="19" xfId="0" applyFont="1" applyFill="1" applyBorder="1" applyAlignment="1">
      <alignment horizontal="left" indent="1"/>
    </xf>
    <xf numFmtId="0" fontId="17" fillId="11" borderId="20" xfId="0" applyFont="1" applyFill="1" applyBorder="1" applyAlignment="1">
      <alignment horizontal="left" indent="1"/>
    </xf>
    <xf numFmtId="0" fontId="17" fillId="11" borderId="21" xfId="0" applyFont="1" applyFill="1" applyBorder="1" applyAlignment="1">
      <alignment horizontal="left" indent="1"/>
    </xf>
    <xf numFmtId="0" fontId="5" fillId="12" borderId="19" xfId="0" applyFont="1" applyFill="1" applyBorder="1" applyAlignment="1">
      <alignment horizontal="left" indent="1"/>
    </xf>
    <xf numFmtId="0" fontId="16" fillId="12" borderId="20" xfId="0" applyFont="1" applyFill="1" applyBorder="1" applyAlignment="1">
      <alignment horizontal="left" indent="1"/>
    </xf>
    <xf numFmtId="0" fontId="16" fillId="12" borderId="21" xfId="0" applyFont="1" applyFill="1" applyBorder="1" applyAlignment="1">
      <alignment horizontal="left" indent="1"/>
    </xf>
    <xf numFmtId="0" fontId="5" fillId="8" borderId="19" xfId="0" applyFont="1" applyFill="1" applyBorder="1" applyAlignment="1">
      <alignment horizontal="left" indent="1"/>
    </xf>
    <xf numFmtId="0" fontId="5" fillId="8" borderId="20" xfId="0" applyFont="1" applyFill="1" applyBorder="1" applyAlignment="1">
      <alignment horizontal="left" indent="1"/>
    </xf>
    <xf numFmtId="0" fontId="5" fillId="8" borderId="21" xfId="0" applyFont="1" applyFill="1" applyBorder="1" applyAlignment="1">
      <alignment horizontal="left" indent="1"/>
    </xf>
    <xf numFmtId="0" fontId="5" fillId="10" borderId="18" xfId="0" applyFont="1" applyFill="1" applyBorder="1" applyAlignment="1">
      <alignment horizontal="left" indent="1"/>
    </xf>
    <xf numFmtId="0" fontId="14" fillId="2" borderId="22" xfId="0" applyFont="1" applyFill="1" applyBorder="1" applyAlignment="1">
      <alignment wrapText="1"/>
    </xf>
    <xf numFmtId="0" fontId="13" fillId="6" borderId="18" xfId="0" applyFont="1" applyFill="1" applyBorder="1" applyAlignment="1">
      <alignment horizontal="center" wrapText="1"/>
    </xf>
    <xf numFmtId="0" fontId="4" fillId="0" borderId="22" xfId="0" applyFont="1" applyBorder="1" applyAlignment="1">
      <alignment wrapText="1"/>
    </xf>
    <xf numFmtId="0" fontId="13" fillId="6" borderId="25" xfId="0" applyFont="1" applyFill="1" applyBorder="1" applyAlignment="1">
      <alignment horizontal="center" wrapText="1"/>
    </xf>
    <xf numFmtId="0" fontId="13" fillId="6" borderId="24" xfId="0" applyFont="1" applyFill="1" applyBorder="1" applyAlignment="1">
      <alignment horizontal="center" wrapText="1"/>
    </xf>
    <xf numFmtId="0" fontId="13" fillId="6" borderId="26" xfId="0" applyFont="1" applyFill="1" applyBorder="1" applyAlignment="1">
      <alignment horizontal="center" wrapText="1"/>
    </xf>
    <xf numFmtId="0" fontId="4" fillId="0" borderId="27" xfId="0" applyFont="1" applyBorder="1" applyAlignment="1">
      <alignment wrapText="1"/>
    </xf>
    <xf numFmtId="0" fontId="15" fillId="10" borderId="22" xfId="0" applyFont="1" applyFill="1" applyBorder="1" applyAlignment="1">
      <alignment wrapText="1"/>
    </xf>
    <xf numFmtId="0" fontId="9" fillId="6" borderId="0" xfId="0" applyFont="1" applyFill="1" applyAlignment="1">
      <alignment horizontal="left" vertical="top" wrapText="1"/>
    </xf>
    <xf numFmtId="0" fontId="6" fillId="6" borderId="0" xfId="0" applyFont="1" applyFill="1" applyAlignment="1">
      <alignment horizontal="left" vertical="top" wrapText="1"/>
    </xf>
    <xf numFmtId="0" fontId="4" fillId="6" borderId="0" xfId="0" applyFont="1" applyFill="1" applyAlignment="1">
      <alignment horizontal="left" vertical="top" wrapText="1"/>
    </xf>
    <xf numFmtId="0" fontId="4" fillId="0" borderId="4" xfId="0" applyFont="1" applyBorder="1" applyAlignment="1">
      <alignment wrapText="1"/>
    </xf>
    <xf numFmtId="0" fontId="0" fillId="0" borderId="0" xfId="0" applyAlignment="1">
      <alignment wrapText="1"/>
    </xf>
    <xf numFmtId="0" fontId="5" fillId="0" borderId="0" xfId="0" applyFont="1" applyAlignment="1">
      <alignment vertical="center" wrapText="1"/>
    </xf>
    <xf numFmtId="0" fontId="20" fillId="0" borderId="0" xfId="0" applyFont="1" applyAlignment="1">
      <alignment horizontal="left" vertical="center" wrapText="1" indent="1"/>
    </xf>
    <xf numFmtId="0" fontId="19" fillId="0" borderId="0" xfId="0" applyFont="1" applyAlignment="1">
      <alignment horizontal="left" wrapText="1" indent="1"/>
    </xf>
    <xf numFmtId="0" fontId="17" fillId="9" borderId="20" xfId="0" applyFont="1" applyFill="1" applyBorder="1" applyAlignment="1">
      <alignment horizontal="left" indent="1"/>
    </xf>
    <xf numFmtId="0" fontId="0" fillId="0" borderId="0" xfId="0" applyAlignment="1">
      <alignment vertical="top" wrapText="1"/>
    </xf>
    <xf numFmtId="0" fontId="4" fillId="0" borderId="0" xfId="0" applyFont="1" applyAlignment="1">
      <alignment vertical="top" wrapText="1"/>
    </xf>
    <xf numFmtId="0" fontId="21" fillId="6" borderId="0" xfId="0" applyFont="1" applyFill="1" applyAlignment="1">
      <alignment horizontal="left" vertical="top"/>
    </xf>
    <xf numFmtId="0" fontId="0" fillId="0" borderId="0" xfId="0" applyAlignment="1">
      <alignment horizontal="left" vertical="top"/>
    </xf>
    <xf numFmtId="0" fontId="0" fillId="6" borderId="0" xfId="0" applyFill="1" applyAlignment="1">
      <alignment horizontal="left" vertical="top"/>
    </xf>
    <xf numFmtId="0" fontId="21" fillId="5" borderId="0" xfId="0" applyFont="1" applyFill="1" applyAlignment="1">
      <alignment horizontal="left" vertical="top"/>
    </xf>
    <xf numFmtId="0" fontId="7" fillId="0" borderId="0" xfId="0" applyFont="1"/>
    <xf numFmtId="0" fontId="22" fillId="0" borderId="0" xfId="5" applyFont="1" applyBorder="1" applyAlignment="1">
      <alignment horizontal="left" indent="1"/>
    </xf>
    <xf numFmtId="0" fontId="4" fillId="14" borderId="0" xfId="0" applyFont="1" applyFill="1"/>
    <xf numFmtId="0" fontId="9" fillId="14" borderId="0" xfId="0" applyFont="1" applyFill="1" applyAlignment="1">
      <alignment horizontal="left" vertical="top"/>
    </xf>
    <xf numFmtId="0" fontId="4" fillId="14" borderId="0" xfId="0" applyFont="1" applyFill="1" applyAlignment="1">
      <alignment horizontal="left" vertical="top"/>
    </xf>
    <xf numFmtId="0" fontId="23" fillId="14" borderId="0" xfId="0" applyFont="1" applyFill="1" applyAlignment="1">
      <alignment horizontal="left" vertical="top"/>
    </xf>
    <xf numFmtId="0" fontId="23" fillId="14" borderId="0" xfId="0" applyFont="1" applyFill="1" applyAlignment="1">
      <alignment horizontal="left" vertical="top" indent="1"/>
    </xf>
    <xf numFmtId="0" fontId="21" fillId="7" borderId="0" xfId="0" applyFont="1" applyFill="1" applyAlignment="1">
      <alignment horizontal="left" vertical="top"/>
    </xf>
    <xf numFmtId="0" fontId="0" fillId="9" borderId="0" xfId="0" applyFill="1"/>
    <xf numFmtId="0" fontId="5" fillId="14" borderId="0" xfId="0" applyFont="1" applyFill="1"/>
    <xf numFmtId="0" fontId="5" fillId="0" borderId="0" xfId="0" applyFont="1" applyAlignment="1">
      <alignment horizontal="left" vertical="top"/>
    </xf>
    <xf numFmtId="0" fontId="5" fillId="0" borderId="0" xfId="0" applyFont="1" applyAlignment="1">
      <alignment vertical="top"/>
    </xf>
    <xf numFmtId="0" fontId="4" fillId="14" borderId="0" xfId="0" applyFont="1" applyFill="1" applyAlignment="1">
      <alignment horizontal="left" vertical="top" wrapText="1"/>
    </xf>
    <xf numFmtId="0" fontId="4" fillId="14" borderId="0" xfId="0" applyFont="1" applyFill="1" applyAlignment="1">
      <alignment horizontal="left" vertical="top" wrapText="1" indent="1"/>
    </xf>
    <xf numFmtId="0" fontId="4" fillId="0" borderId="1" xfId="0" applyFont="1" applyBorder="1" applyAlignment="1">
      <alignment horizontal="center" wrapText="1"/>
    </xf>
    <xf numFmtId="0" fontId="5" fillId="0" borderId="29" xfId="0" quotePrefix="1" applyFont="1" applyBorder="1" applyAlignment="1">
      <alignment horizontal="left" vertical="top"/>
    </xf>
    <xf numFmtId="0" fontId="4" fillId="0" borderId="29" xfId="0" applyFont="1" applyBorder="1" applyAlignment="1">
      <alignment horizontal="left" vertical="top" wrapText="1" indent="1"/>
    </xf>
    <xf numFmtId="0" fontId="4" fillId="0" borderId="29" xfId="0" applyFont="1" applyBorder="1"/>
    <xf numFmtId="164" fontId="5" fillId="10" borderId="1" xfId="6" applyNumberFormat="1" applyFont="1" applyFill="1" applyBorder="1" applyAlignment="1">
      <alignment horizontal="right" vertical="center" indent="2"/>
    </xf>
    <xf numFmtId="164" fontId="4" fillId="0" borderId="0" xfId="6" applyNumberFormat="1" applyFont="1" applyAlignment="1">
      <alignment horizontal="right" vertical="center" indent="2"/>
    </xf>
    <xf numFmtId="164" fontId="4" fillId="10" borderId="1" xfId="6" applyNumberFormat="1" applyFont="1" applyFill="1" applyBorder="1" applyAlignment="1">
      <alignment horizontal="right" vertical="center" indent="2"/>
    </xf>
    <xf numFmtId="164" fontId="0" fillId="0" borderId="0" xfId="6" applyNumberFormat="1" applyFont="1" applyAlignment="1">
      <alignment horizontal="right" indent="2"/>
    </xf>
    <xf numFmtId="164" fontId="4" fillId="0" borderId="0" xfId="6" applyNumberFormat="1" applyFont="1" applyAlignment="1">
      <alignment horizontal="right" indent="2"/>
    </xf>
    <xf numFmtId="43" fontId="14" fillId="2" borderId="1" xfId="6" applyFont="1" applyFill="1" applyBorder="1" applyAlignment="1">
      <alignment vertical="center"/>
    </xf>
    <xf numFmtId="0" fontId="4" fillId="0" borderId="22" xfId="0" applyFont="1" applyBorder="1" applyAlignment="1">
      <alignment horizontal="center" wrapText="1"/>
    </xf>
    <xf numFmtId="164" fontId="14" fillId="2" borderId="1" xfId="6" applyNumberFormat="1" applyFont="1" applyFill="1" applyBorder="1" applyAlignment="1">
      <alignment wrapText="1"/>
    </xf>
    <xf numFmtId="165" fontId="4" fillId="10" borderId="1" xfId="7" applyNumberFormat="1" applyFont="1" applyFill="1" applyBorder="1" applyAlignment="1">
      <alignment wrapText="1"/>
    </xf>
    <xf numFmtId="0" fontId="4" fillId="0" borderId="23" xfId="0" applyFont="1" applyBorder="1" applyAlignment="1">
      <alignment wrapText="1"/>
    </xf>
    <xf numFmtId="0" fontId="4" fillId="0" borderId="5" xfId="0" applyFont="1" applyBorder="1" applyAlignment="1">
      <alignment wrapText="1"/>
    </xf>
    <xf numFmtId="0" fontId="4" fillId="0" borderId="7" xfId="0" applyFont="1" applyBorder="1" applyAlignment="1">
      <alignment wrapText="1"/>
    </xf>
    <xf numFmtId="164" fontId="14" fillId="2" borderId="22" xfId="6" applyNumberFormat="1" applyFont="1" applyFill="1" applyBorder="1" applyAlignment="1">
      <alignment wrapText="1"/>
    </xf>
    <xf numFmtId="165" fontId="4" fillId="10" borderId="22" xfId="7" applyNumberFormat="1" applyFont="1" applyFill="1" applyBorder="1" applyAlignment="1">
      <alignment wrapText="1"/>
    </xf>
    <xf numFmtId="0" fontId="13" fillId="15" borderId="2" xfId="0" applyFont="1" applyFill="1" applyBorder="1" applyAlignment="1">
      <alignment horizontal="center" wrapText="1"/>
    </xf>
    <xf numFmtId="0" fontId="13" fillId="5" borderId="2" xfId="0" applyFont="1" applyFill="1" applyBorder="1" applyAlignment="1">
      <alignment horizontal="center" wrapText="1"/>
    </xf>
    <xf numFmtId="0" fontId="25" fillId="5" borderId="0" xfId="0" applyFont="1" applyFill="1"/>
    <xf numFmtId="0" fontId="17" fillId="5" borderId="0" xfId="0" applyFont="1" applyFill="1"/>
    <xf numFmtId="0" fontId="25" fillId="0" borderId="4" xfId="0" applyFont="1" applyBorder="1"/>
    <xf numFmtId="0" fontId="17" fillId="0" borderId="4" xfId="0" applyFont="1" applyBorder="1"/>
    <xf numFmtId="0" fontId="25" fillId="5" borderId="0" xfId="0" applyFont="1" applyFill="1" applyAlignment="1">
      <alignment vertical="center"/>
    </xf>
    <xf numFmtId="0" fontId="25" fillId="15" borderId="0" xfId="0" applyFont="1" applyFill="1" applyAlignment="1">
      <alignment vertical="center"/>
    </xf>
    <xf numFmtId="0" fontId="25" fillId="15" borderId="0" xfId="0" applyFont="1" applyFill="1"/>
    <xf numFmtId="0" fontId="17" fillId="15" borderId="0" xfId="0" applyFont="1" applyFill="1"/>
    <xf numFmtId="43" fontId="14" fillId="10" borderId="1" xfId="6" applyFont="1" applyFill="1" applyBorder="1" applyAlignment="1">
      <alignment vertical="center"/>
    </xf>
    <xf numFmtId="0" fontId="4" fillId="13" borderId="33" xfId="0" applyFont="1" applyFill="1" applyBorder="1" applyAlignment="1">
      <alignment vertical="center" wrapText="1"/>
    </xf>
    <xf numFmtId="43" fontId="14" fillId="9" borderId="0" xfId="6" applyFont="1" applyFill="1" applyBorder="1" applyAlignment="1">
      <alignment vertical="center"/>
    </xf>
    <xf numFmtId="0" fontId="26" fillId="14" borderId="0" xfId="0" applyFont="1" applyFill="1" applyAlignment="1">
      <alignment vertical="center"/>
    </xf>
    <xf numFmtId="0" fontId="26" fillId="14" borderId="0" xfId="0" applyFont="1" applyFill="1" applyAlignment="1">
      <alignment horizontal="right" vertical="center"/>
    </xf>
    <xf numFmtId="14" fontId="26" fillId="14" borderId="0" xfId="0" applyNumberFormat="1" applyFont="1" applyFill="1" applyAlignment="1">
      <alignment horizontal="left" vertical="center"/>
    </xf>
    <xf numFmtId="0" fontId="24" fillId="14" borderId="0" xfId="0" applyFont="1" applyFill="1" applyAlignment="1">
      <alignment vertical="center"/>
    </xf>
    <xf numFmtId="0" fontId="27" fillId="5" borderId="0" xfId="0" applyFont="1" applyFill="1"/>
    <xf numFmtId="0" fontId="27" fillId="0" borderId="12" xfId="0" applyFont="1" applyBorder="1" applyAlignment="1">
      <alignment horizontal="left" vertical="top"/>
    </xf>
    <xf numFmtId="0" fontId="28" fillId="0" borderId="0" xfId="0" applyFont="1"/>
    <xf numFmtId="0" fontId="27" fillId="0" borderId="13" xfId="0" applyFont="1" applyBorder="1"/>
    <xf numFmtId="0" fontId="5" fillId="0" borderId="0" xfId="0" quotePrefix="1" applyFont="1" applyAlignment="1">
      <alignment horizontal="left" vertical="top"/>
    </xf>
    <xf numFmtId="0" fontId="30" fillId="0" borderId="29" xfId="5" quotePrefix="1" applyFont="1" applyBorder="1" applyAlignment="1">
      <alignment horizontal="left" vertical="top"/>
    </xf>
    <xf numFmtId="0" fontId="31" fillId="9" borderId="0" xfId="0" applyFont="1" applyFill="1" applyAlignment="1">
      <alignment vertical="center"/>
    </xf>
    <xf numFmtId="9" fontId="4" fillId="10" borderId="1" xfId="7" applyFont="1" applyFill="1" applyBorder="1" applyAlignment="1">
      <alignment horizontal="center" vertical="center"/>
    </xf>
    <xf numFmtId="9" fontId="15" fillId="10" borderId="1" xfId="7" applyFont="1" applyFill="1" applyBorder="1" applyAlignment="1">
      <alignment horizontal="center" vertical="center"/>
    </xf>
    <xf numFmtId="164" fontId="15" fillId="10" borderId="1" xfId="0" applyNumberFormat="1" applyFont="1" applyFill="1" applyBorder="1" applyAlignment="1">
      <alignment horizontal="center" vertical="center"/>
    </xf>
    <xf numFmtId="0" fontId="9" fillId="7" borderId="0" xfId="0" applyFont="1" applyFill="1" applyAlignment="1">
      <alignment horizontal="left" vertical="top" wrapText="1"/>
    </xf>
    <xf numFmtId="0" fontId="6" fillId="7" borderId="0" xfId="0" applyFont="1" applyFill="1" applyAlignment="1">
      <alignment horizontal="left" vertical="top" wrapText="1"/>
    </xf>
    <xf numFmtId="0" fontId="4" fillId="7" borderId="0" xfId="0" applyFont="1" applyFill="1" applyAlignment="1">
      <alignment horizontal="left" vertical="top" wrapText="1"/>
    </xf>
    <xf numFmtId="0" fontId="0" fillId="7" borderId="0" xfId="0" applyFill="1" applyAlignment="1">
      <alignment wrapText="1"/>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12" fillId="0" borderId="0" xfId="0" applyFont="1" applyAlignment="1">
      <alignment wrapText="1"/>
    </xf>
    <xf numFmtId="0" fontId="0" fillId="0" borderId="0" xfId="0" applyAlignment="1">
      <alignment horizontal="center" vertical="center"/>
    </xf>
    <xf numFmtId="0" fontId="4" fillId="0" borderId="0" xfId="0" applyFont="1" applyAlignment="1">
      <alignment horizontal="center" vertical="center"/>
    </xf>
    <xf numFmtId="0" fontId="5" fillId="0" borderId="0" xfId="0" applyFont="1" applyAlignment="1">
      <alignment wrapText="1"/>
    </xf>
    <xf numFmtId="9" fontId="0" fillId="0" borderId="0" xfId="7" applyFont="1" applyBorder="1" applyAlignment="1">
      <alignment horizontal="center" vertical="center"/>
    </xf>
    <xf numFmtId="0" fontId="0" fillId="0" borderId="14" xfId="0" applyBorder="1"/>
    <xf numFmtId="0" fontId="0" fillId="0" borderId="4" xfId="0" applyBorder="1"/>
    <xf numFmtId="0" fontId="0" fillId="0" borderId="4" xfId="0" applyBorder="1" applyAlignment="1">
      <alignment wrapText="1"/>
    </xf>
    <xf numFmtId="0" fontId="0" fillId="0" borderId="15" xfId="0" applyBorder="1"/>
    <xf numFmtId="0" fontId="4" fillId="0" borderId="37" xfId="0" applyFont="1" applyBorder="1" applyAlignment="1">
      <alignment wrapText="1"/>
    </xf>
    <xf numFmtId="0" fontId="4" fillId="0" borderId="37" xfId="0" applyFont="1" applyBorder="1"/>
    <xf numFmtId="0" fontId="38" fillId="0" borderId="0" xfId="0" applyFont="1" applyAlignment="1">
      <alignment horizontal="left" vertical="top"/>
    </xf>
    <xf numFmtId="0" fontId="0" fillId="7" borderId="0" xfId="0" applyFill="1" applyAlignment="1">
      <alignment vertical="center"/>
    </xf>
    <xf numFmtId="0" fontId="4" fillId="7" borderId="0" xfId="0" applyFont="1" applyFill="1" applyAlignment="1">
      <alignment vertical="center"/>
    </xf>
    <xf numFmtId="0" fontId="4" fillId="0" borderId="12" xfId="0" applyFont="1" applyBorder="1" applyAlignment="1">
      <alignment vertical="center"/>
    </xf>
    <xf numFmtId="0" fontId="5" fillId="0" borderId="0" xfId="0" quotePrefix="1" applyFont="1" applyAlignment="1">
      <alignment horizontal="right" vertical="center"/>
    </xf>
    <xf numFmtId="0" fontId="0" fillId="0" borderId="0" xfId="0" applyAlignment="1">
      <alignment vertical="center"/>
    </xf>
    <xf numFmtId="0" fontId="4" fillId="0" borderId="13" xfId="0" applyFont="1"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39" fillId="7" borderId="0" xfId="0" applyFont="1" applyFill="1" applyAlignment="1">
      <alignment horizontal="center"/>
    </xf>
    <xf numFmtId="0" fontId="39" fillId="7" borderId="0" xfId="0" applyFont="1" applyFill="1" applyAlignment="1">
      <alignment horizontal="center" vertical="top"/>
    </xf>
    <xf numFmtId="0" fontId="40" fillId="0" borderId="10" xfId="0" applyFont="1" applyBorder="1" applyAlignment="1">
      <alignment horizontal="center"/>
    </xf>
    <xf numFmtId="0" fontId="40" fillId="0" borderId="0" xfId="0" applyFont="1" applyAlignment="1">
      <alignment horizontal="center"/>
    </xf>
    <xf numFmtId="0" fontId="41" fillId="0" borderId="0" xfId="5" applyFont="1" applyAlignment="1">
      <alignment horizontal="center" vertical="center"/>
    </xf>
    <xf numFmtId="0" fontId="40" fillId="0" borderId="4" xfId="0" applyFont="1" applyBorder="1" applyAlignment="1">
      <alignment horizontal="center"/>
    </xf>
    <xf numFmtId="0" fontId="40" fillId="7" borderId="0" xfId="0" applyFont="1" applyFill="1" applyAlignment="1">
      <alignment horizontal="center"/>
    </xf>
    <xf numFmtId="0" fontId="38" fillId="0" borderId="37" xfId="0" applyFont="1" applyBorder="1"/>
    <xf numFmtId="0" fontId="42" fillId="0" borderId="0" xfId="0" applyFont="1" applyAlignment="1">
      <alignment vertical="center"/>
    </xf>
    <xf numFmtId="0" fontId="23" fillId="0" borderId="0" xfId="0" quotePrefix="1" applyFont="1" applyAlignment="1">
      <alignment horizontal="right" vertical="center"/>
    </xf>
    <xf numFmtId="0" fontId="43" fillId="9" borderId="0" xfId="0" applyFont="1" applyFill="1"/>
    <xf numFmtId="0" fontId="44" fillId="9" borderId="0" xfId="0" applyFont="1" applyFill="1" applyAlignment="1">
      <alignment horizontal="right" vertical="center"/>
    </xf>
    <xf numFmtId="166" fontId="26" fillId="14" borderId="0" xfId="0" applyNumberFormat="1" applyFont="1" applyFill="1" applyAlignment="1">
      <alignment horizontal="left" vertical="center"/>
    </xf>
    <xf numFmtId="166" fontId="45" fillId="16" borderId="1" xfId="6" applyNumberFormat="1" applyFont="1" applyFill="1" applyBorder="1" applyAlignment="1">
      <alignment horizontal="center" vertical="center"/>
    </xf>
    <xf numFmtId="14" fontId="45" fillId="16" borderId="1" xfId="6" applyNumberFormat="1" applyFont="1" applyFill="1" applyBorder="1" applyAlignment="1">
      <alignment horizontal="center" vertical="center"/>
    </xf>
    <xf numFmtId="0" fontId="35" fillId="0" borderId="0" xfId="0" applyFont="1" applyAlignment="1">
      <alignment horizontal="left" vertical="top"/>
    </xf>
    <xf numFmtId="0" fontId="5" fillId="0" borderId="0" xfId="0" applyFont="1" applyAlignment="1">
      <alignment horizontal="left" vertical="top" wrapText="1" indent="1"/>
    </xf>
    <xf numFmtId="0" fontId="4" fillId="0" borderId="13" xfId="0" applyFont="1" applyBorder="1" applyAlignment="1">
      <alignment vertical="top" wrapText="1"/>
    </xf>
    <xf numFmtId="0" fontId="36" fillId="0" borderId="0" xfId="0" applyFont="1" applyAlignment="1">
      <alignment vertical="top" wrapText="1"/>
    </xf>
    <xf numFmtId="0" fontId="34" fillId="0" borderId="0" xfId="0" applyFont="1" applyAlignment="1">
      <alignment vertical="top" wrapText="1"/>
    </xf>
    <xf numFmtId="0" fontId="5" fillId="0" borderId="0" xfId="0" applyFont="1"/>
    <xf numFmtId="0" fontId="4" fillId="0" borderId="0" xfId="0" applyFont="1" applyAlignment="1">
      <alignment horizontal="left" vertical="top" wrapText="1"/>
    </xf>
    <xf numFmtId="0" fontId="4" fillId="14" borderId="0" xfId="0" applyFont="1" applyFill="1" applyAlignment="1">
      <alignment horizontal="left" vertical="top" wrapText="1"/>
    </xf>
    <xf numFmtId="0" fontId="4" fillId="14" borderId="0" xfId="0" applyFont="1" applyFill="1" applyAlignment="1">
      <alignment horizontal="left" vertical="top"/>
    </xf>
    <xf numFmtId="0" fontId="4" fillId="14" borderId="0" xfId="0" applyFont="1" applyFill="1" applyAlignment="1">
      <alignment horizontal="left" wrapText="1"/>
    </xf>
    <xf numFmtId="0" fontId="20" fillId="0" borderId="0" xfId="0" quotePrefix="1" applyFont="1" applyAlignment="1">
      <alignment horizontal="left" vertical="center" wrapText="1"/>
    </xf>
    <xf numFmtId="0" fontId="4" fillId="0" borderId="0" xfId="0" quotePrefix="1" applyFont="1" applyAlignment="1">
      <alignment horizontal="left" vertical="center" wrapText="1"/>
    </xf>
    <xf numFmtId="0" fontId="4" fillId="10" borderId="6" xfId="0" applyFont="1" applyFill="1" applyBorder="1" applyAlignment="1">
      <alignment horizontal="center"/>
    </xf>
    <xf numFmtId="0" fontId="4" fillId="10" borderId="17" xfId="0" applyFont="1" applyFill="1" applyBorder="1" applyAlignment="1">
      <alignment horizontal="center"/>
    </xf>
    <xf numFmtId="0" fontId="14" fillId="2" borderId="7" xfId="0" applyFont="1" applyFill="1" applyBorder="1" applyAlignment="1">
      <alignment horizontal="center"/>
    </xf>
    <xf numFmtId="0" fontId="14" fillId="2" borderId="34" xfId="0" applyFont="1" applyFill="1" applyBorder="1" applyAlignment="1">
      <alignment horizontal="center"/>
    </xf>
    <xf numFmtId="0" fontId="4" fillId="0" borderId="6"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left"/>
    </xf>
    <xf numFmtId="0" fontId="4" fillId="13" borderId="35" xfId="0" applyFont="1" applyFill="1" applyBorder="1" applyAlignment="1">
      <alignment horizontal="center"/>
    </xf>
    <xf numFmtId="0" fontId="4" fillId="13" borderId="36" xfId="0" applyFont="1" applyFill="1" applyBorder="1" applyAlignment="1">
      <alignment horizontal="center"/>
    </xf>
    <xf numFmtId="0" fontId="14" fillId="2" borderId="6" xfId="0" applyFont="1" applyFill="1" applyBorder="1" applyAlignment="1">
      <alignment horizontal="left" vertical="top" wrapText="1"/>
    </xf>
    <xf numFmtId="0" fontId="14" fillId="2" borderId="16" xfId="0" applyFont="1" applyFill="1" applyBorder="1" applyAlignment="1">
      <alignment horizontal="left" vertical="top" wrapText="1"/>
    </xf>
    <xf numFmtId="0" fontId="14" fillId="2" borderId="17" xfId="0" applyFont="1" applyFill="1" applyBorder="1" applyAlignment="1">
      <alignment horizontal="left" vertical="top" wrapText="1"/>
    </xf>
    <xf numFmtId="0" fontId="4" fillId="13" borderId="30" xfId="0" applyFont="1" applyFill="1" applyBorder="1" applyAlignment="1">
      <alignment horizontal="left" vertical="center" wrapText="1"/>
    </xf>
    <xf numFmtId="0" fontId="4" fillId="13" borderId="31" xfId="0" applyFont="1" applyFill="1" applyBorder="1" applyAlignment="1">
      <alignment horizontal="left" vertical="center"/>
    </xf>
    <xf numFmtId="0" fontId="4" fillId="13" borderId="32" xfId="0" applyFont="1" applyFill="1" applyBorder="1" applyAlignment="1">
      <alignment horizontal="left" vertical="center"/>
    </xf>
    <xf numFmtId="0" fontId="5" fillId="0" borderId="0" xfId="0" applyFont="1" applyAlignment="1">
      <alignment horizontal="left" vertical="center" wrapText="1"/>
    </xf>
    <xf numFmtId="0" fontId="5" fillId="0" borderId="28" xfId="0" applyFont="1" applyBorder="1" applyAlignment="1">
      <alignment horizontal="left" vertical="center" wrapText="1"/>
    </xf>
    <xf numFmtId="0" fontId="0" fillId="0" borderId="0" xfId="0" applyAlignment="1">
      <alignment horizontal="left" vertical="top" wrapText="1"/>
    </xf>
    <xf numFmtId="0" fontId="4" fillId="13" borderId="31" xfId="0" applyFont="1" applyFill="1" applyBorder="1" applyAlignment="1">
      <alignment horizontal="left" vertical="center" wrapText="1"/>
    </xf>
    <xf numFmtId="0" fontId="4" fillId="13" borderId="32" xfId="0" applyFont="1" applyFill="1" applyBorder="1" applyAlignment="1">
      <alignment horizontal="left" vertical="center" wrapText="1"/>
    </xf>
  </cellXfs>
  <cellStyles count="8">
    <cellStyle name="Comma" xfId="6" builtinId="3"/>
    <cellStyle name="Hyperlink" xfId="5" builtinId="8"/>
    <cellStyle name="Normal" xfId="0" builtinId="0"/>
    <cellStyle name="Percent" xfId="7" builtinId="5"/>
    <cellStyle name="S&amp;-Assumption" xfId="1" xr:uid="{E67556BB-4395-4ECC-B152-58E4ADBEC9EA}"/>
    <cellStyle name="S&amp;-Header" xfId="2" xr:uid="{A1225948-C5BE-497A-8A98-CCEC8C79597A}"/>
    <cellStyle name="S&amp;-Reset" xfId="4" xr:uid="{CD03BD59-484F-4945-B607-D43201C231F2}"/>
    <cellStyle name="S&amp;-Subheader" xfId="3" xr:uid="{DB1C72C4-ABE0-4018-97C8-5B4B6944A10C}"/>
  </cellStyles>
  <dxfs count="0"/>
  <tableStyles count="0" defaultTableStyle="TableStyleMedium2" defaultPivotStyle="PivotStyleLight16"/>
  <colors>
    <mruColors>
      <color rgb="FF000000"/>
      <color rgb="FFFFFFCC"/>
      <color rgb="FF97C141"/>
      <color rgb="FF009FE3"/>
      <color rgb="FF013A57"/>
      <color rgb="FFDDF4FF"/>
      <color rgb="FF1E4A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carbonfootprinting.org/"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https://carbonfootprinting.org/wp-content/uploads/2024/04/Datakwaliteit-2022.pdf"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hyperlink" Target="#'C.2 Uitleg CSRD en CO2'!A1"/><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1.png"/><Relationship Id="rId5" Type="http://schemas.openxmlformats.org/officeDocument/2006/relationships/image" Target="../media/image6.png"/><Relationship Id="rId10" Type="http://schemas.openxmlformats.org/officeDocument/2006/relationships/hyperlink" Target="https://youtu.be/8dsdo44X6PA?si=0h-igcOm6N0r-54r" TargetMode="External"/><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8841</xdr:rowOff>
    </xdr:from>
    <xdr:to>
      <xdr:col>7</xdr:col>
      <xdr:colOff>6012</xdr:colOff>
      <xdr:row>2</xdr:row>
      <xdr:rowOff>181660</xdr:rowOff>
    </xdr:to>
    <xdr:pic>
      <xdr:nvPicPr>
        <xdr:cNvPr id="3" name="Picture 2">
          <a:extLst>
            <a:ext uri="{FF2B5EF4-FFF2-40B4-BE49-F238E27FC236}">
              <a16:creationId xmlns:a16="http://schemas.microsoft.com/office/drawing/2014/main" id="{2802503F-A9D3-8DF6-8AE3-5231E6E216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8841"/>
          <a:ext cx="12150387" cy="68212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5705475</xdr:colOff>
      <xdr:row>5</xdr:row>
      <xdr:rowOff>152400</xdr:rowOff>
    </xdr:from>
    <xdr:to>
      <xdr:col>5</xdr:col>
      <xdr:colOff>1057275</xdr:colOff>
      <xdr:row>7</xdr:row>
      <xdr:rowOff>28575</xdr:rowOff>
    </xdr:to>
    <xdr:sp macro="" textlink="">
      <xdr:nvSpPr>
        <xdr:cNvPr id="3" name="Speech Bubble: Rectangle with Corners Rounded 2">
          <a:hlinkClick xmlns:r="http://schemas.openxmlformats.org/officeDocument/2006/relationships" r:id="rId1"/>
          <a:extLst>
            <a:ext uri="{FF2B5EF4-FFF2-40B4-BE49-F238E27FC236}">
              <a16:creationId xmlns:a16="http://schemas.microsoft.com/office/drawing/2014/main" id="{B29A9E60-6C75-45B6-87A9-072D9D1C8C3B}"/>
            </a:ext>
          </a:extLst>
        </xdr:cNvPr>
        <xdr:cNvSpPr/>
      </xdr:nvSpPr>
      <xdr:spPr>
        <a:xfrm>
          <a:off x="6791325" y="1419225"/>
          <a:ext cx="4581525" cy="352425"/>
        </a:xfrm>
        <a:prstGeom prst="wedgeRoundRectCallout">
          <a:avLst>
            <a:gd name="adj1" fmla="val -38684"/>
            <a:gd name="adj2" fmla="val 7957"/>
            <a:gd name="adj3" fmla="val 16667"/>
          </a:avLst>
        </a:prstGeom>
        <a:solidFill>
          <a:srgbClr val="97C14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chemeClr val="tx1"/>
              </a:solidFill>
              <a:latin typeface="Aptos" panose="020B0004020202020204" pitchFamily="34" charset="0"/>
            </a:rPr>
            <a:t>Klik hier om direct</a:t>
          </a:r>
          <a:r>
            <a:rPr lang="en-GB" sz="1200" b="1" baseline="0">
              <a:solidFill>
                <a:schemeClr val="tx1"/>
              </a:solidFill>
              <a:latin typeface="Aptos" panose="020B0004020202020204" pitchFamily="34" charset="0"/>
            </a:rPr>
            <a:t> naar carbonfootprinting.org te gaan!</a:t>
          </a:r>
          <a:endParaRPr lang="en-NL" sz="1200" b="1">
            <a:solidFill>
              <a:schemeClr val="tx1"/>
            </a:solidFill>
            <a:latin typeface="Aptos" panose="020B00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4333875</xdr:colOff>
      <xdr:row>8</xdr:row>
      <xdr:rowOff>442867</xdr:rowOff>
    </xdr:from>
    <xdr:to>
      <xdr:col>13</xdr:col>
      <xdr:colOff>114300</xdr:colOff>
      <xdr:row>11</xdr:row>
      <xdr:rowOff>57150</xdr:rowOff>
    </xdr:to>
    <xdr:sp macro="" textlink="">
      <xdr:nvSpPr>
        <xdr:cNvPr id="3" name="Speech Bubble: Rectangle with Corners Rounded 2">
          <a:hlinkClick xmlns:r="http://schemas.openxmlformats.org/officeDocument/2006/relationships" r:id="rId1"/>
          <a:extLst>
            <a:ext uri="{FF2B5EF4-FFF2-40B4-BE49-F238E27FC236}">
              <a16:creationId xmlns:a16="http://schemas.microsoft.com/office/drawing/2014/main" id="{CD4796C7-50E1-4595-A49D-3894FA67D885}"/>
            </a:ext>
          </a:extLst>
        </xdr:cNvPr>
        <xdr:cNvSpPr/>
      </xdr:nvSpPr>
      <xdr:spPr>
        <a:xfrm>
          <a:off x="11534775" y="2157367"/>
          <a:ext cx="2857500" cy="633458"/>
        </a:xfrm>
        <a:prstGeom prst="wedgeRoundRectCallout">
          <a:avLst>
            <a:gd name="adj1" fmla="val -64450"/>
            <a:gd name="adj2" fmla="val -38867"/>
            <a:gd name="adj3" fmla="val 16667"/>
          </a:avLst>
        </a:prstGeom>
        <a:solidFill>
          <a:srgbClr val="97C14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solidFill>
                <a:schemeClr val="tx1"/>
              </a:solidFill>
              <a:latin typeface="Aptos" panose="020B0004020202020204" pitchFamily="34" charset="0"/>
            </a:rPr>
            <a:t>Klik</a:t>
          </a:r>
          <a:r>
            <a:rPr lang="en-GB" sz="1200" b="0" baseline="0">
              <a:solidFill>
                <a:schemeClr val="tx1"/>
              </a:solidFill>
              <a:latin typeface="Aptos" panose="020B0004020202020204" pitchFamily="34" charset="0"/>
            </a:rPr>
            <a:t> hier voor meer informatie over data kwaliteit en hoe u die kan verbeteren!</a:t>
          </a:r>
          <a:endParaRPr lang="en-NL" sz="1200" b="0">
            <a:solidFill>
              <a:schemeClr val="tx1"/>
            </a:solidFill>
            <a:latin typeface="Aptos" panose="020B0004020202020204" pitchFamily="34" charset="0"/>
          </a:endParaRPr>
        </a:p>
      </xdr:txBody>
    </xdr:sp>
    <xdr:clientData/>
  </xdr:twoCellAnchor>
  <xdr:twoCellAnchor editAs="oneCell">
    <xdr:from>
      <xdr:col>4</xdr:col>
      <xdr:colOff>0</xdr:colOff>
      <xdr:row>25</xdr:row>
      <xdr:rowOff>106455</xdr:rowOff>
    </xdr:from>
    <xdr:to>
      <xdr:col>10</xdr:col>
      <xdr:colOff>293919</xdr:colOff>
      <xdr:row>67</xdr:row>
      <xdr:rowOff>40821</xdr:rowOff>
    </xdr:to>
    <xdr:pic>
      <xdr:nvPicPr>
        <xdr:cNvPr id="4" name="Picture 3">
          <a:extLst>
            <a:ext uri="{FF2B5EF4-FFF2-40B4-BE49-F238E27FC236}">
              <a16:creationId xmlns:a16="http://schemas.microsoft.com/office/drawing/2014/main" id="{A0F57132-0980-7669-C73C-256C1E5EFAFE}"/>
            </a:ext>
          </a:extLst>
        </xdr:cNvPr>
        <xdr:cNvPicPr>
          <a:picLocks noChangeAspect="1"/>
        </xdr:cNvPicPr>
      </xdr:nvPicPr>
      <xdr:blipFill rotWithShape="1">
        <a:blip xmlns:r="http://schemas.openxmlformats.org/officeDocument/2006/relationships" r:embed="rId2"/>
        <a:srcRect t="14181"/>
        <a:stretch/>
      </xdr:blipFill>
      <xdr:spPr>
        <a:xfrm>
          <a:off x="544286" y="6052776"/>
          <a:ext cx="5981704" cy="8139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49696</xdr:colOff>
      <xdr:row>20</xdr:row>
      <xdr:rowOff>115956</xdr:rowOff>
    </xdr:from>
    <xdr:to>
      <xdr:col>4</xdr:col>
      <xdr:colOff>1144015</xdr:colOff>
      <xdr:row>20</xdr:row>
      <xdr:rowOff>786847</xdr:rowOff>
    </xdr:to>
    <xdr:pic>
      <xdr:nvPicPr>
        <xdr:cNvPr id="2" name="Picture 1" descr="Ondernemingen hebben moeite met implementatie van CSRD">
          <a:extLst>
            <a:ext uri="{FF2B5EF4-FFF2-40B4-BE49-F238E27FC236}">
              <a16:creationId xmlns:a16="http://schemas.microsoft.com/office/drawing/2014/main" id="{94ED6C02-ABE4-0C69-3579-3DB3CDB783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348" y="6891130"/>
          <a:ext cx="1276537" cy="670891"/>
        </a:xfrm>
        <a:prstGeom prst="round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177247</xdr:colOff>
      <xdr:row>20</xdr:row>
      <xdr:rowOff>1374914</xdr:rowOff>
    </xdr:from>
    <xdr:to>
      <xdr:col>4</xdr:col>
      <xdr:colOff>1197665</xdr:colOff>
      <xdr:row>20</xdr:row>
      <xdr:rowOff>2194892</xdr:rowOff>
    </xdr:to>
    <xdr:sp macro="" textlink="">
      <xdr:nvSpPr>
        <xdr:cNvPr id="3" name="Rectangle 2">
          <a:extLst>
            <a:ext uri="{FF2B5EF4-FFF2-40B4-BE49-F238E27FC236}">
              <a16:creationId xmlns:a16="http://schemas.microsoft.com/office/drawing/2014/main" id="{F3E0A6D0-AC92-5C36-A6BE-01C4E1A6E690}"/>
            </a:ext>
          </a:extLst>
        </xdr:cNvPr>
        <xdr:cNvSpPr/>
      </xdr:nvSpPr>
      <xdr:spPr>
        <a:xfrm>
          <a:off x="541682" y="8150088"/>
          <a:ext cx="1384853" cy="81997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000">
              <a:solidFill>
                <a:schemeClr val="tx1"/>
              </a:solidFill>
            </a:rPr>
            <a:t>Dit formulier is geen volledig E1 CSRD traject of </a:t>
          </a:r>
          <a:br>
            <a:rPr lang="nl-NL" sz="1000">
              <a:solidFill>
                <a:schemeClr val="tx1"/>
              </a:solidFill>
            </a:rPr>
          </a:br>
          <a:r>
            <a:rPr lang="nl-NL" sz="1000">
              <a:solidFill>
                <a:schemeClr val="tx1"/>
              </a:solidFill>
            </a:rPr>
            <a:t>CO2 rapportage</a:t>
          </a:r>
        </a:p>
        <a:p>
          <a:pPr algn="ctr"/>
          <a:endParaRPr lang="en-NL" sz="1000">
            <a:solidFill>
              <a:schemeClr val="tx1"/>
            </a:solidFill>
          </a:endParaRPr>
        </a:p>
      </xdr:txBody>
    </xdr:sp>
    <xdr:clientData/>
  </xdr:twoCellAnchor>
  <xdr:twoCellAnchor editAs="oneCell">
    <xdr:from>
      <xdr:col>4</xdr:col>
      <xdr:colOff>310971</xdr:colOff>
      <xdr:row>20</xdr:row>
      <xdr:rowOff>833299</xdr:rowOff>
    </xdr:from>
    <xdr:to>
      <xdr:col>4</xdr:col>
      <xdr:colOff>637238</xdr:colOff>
      <xdr:row>20</xdr:row>
      <xdr:rowOff>1159566</xdr:rowOff>
    </xdr:to>
    <xdr:pic>
      <xdr:nvPicPr>
        <xdr:cNvPr id="6" name="Picture 5" descr="A red circle with a black x in it&#10;&#10;Description automatically generated">
          <a:extLst>
            <a:ext uri="{FF2B5EF4-FFF2-40B4-BE49-F238E27FC236}">
              <a16:creationId xmlns:a16="http://schemas.microsoft.com/office/drawing/2014/main" id="{4D5A63EC-FDE6-2A05-2208-A14B194C5A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841" y="7608473"/>
          <a:ext cx="326267" cy="326267"/>
        </a:xfrm>
        <a:prstGeom prst="rect">
          <a:avLst/>
        </a:prstGeom>
      </xdr:spPr>
    </xdr:pic>
    <xdr:clientData/>
  </xdr:twoCellAnchor>
  <xdr:twoCellAnchor editAs="oneCell">
    <xdr:from>
      <xdr:col>4</xdr:col>
      <xdr:colOff>2197410</xdr:colOff>
      <xdr:row>20</xdr:row>
      <xdr:rowOff>833299</xdr:rowOff>
    </xdr:from>
    <xdr:to>
      <xdr:col>4</xdr:col>
      <xdr:colOff>2523677</xdr:colOff>
      <xdr:row>20</xdr:row>
      <xdr:rowOff>1159566</xdr:rowOff>
    </xdr:to>
    <xdr:pic>
      <xdr:nvPicPr>
        <xdr:cNvPr id="7" name="Picture 6">
          <a:extLst>
            <a:ext uri="{FF2B5EF4-FFF2-40B4-BE49-F238E27FC236}">
              <a16:creationId xmlns:a16="http://schemas.microsoft.com/office/drawing/2014/main" id="{57E10D00-03ED-8CD8-D319-73085E8B91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6280" y="7302016"/>
          <a:ext cx="326267" cy="326267"/>
        </a:xfrm>
        <a:prstGeom prst="rect">
          <a:avLst/>
        </a:prstGeom>
      </xdr:spPr>
    </xdr:pic>
    <xdr:clientData/>
  </xdr:twoCellAnchor>
  <xdr:twoCellAnchor editAs="oneCell">
    <xdr:from>
      <xdr:col>4</xdr:col>
      <xdr:colOff>4036150</xdr:colOff>
      <xdr:row>20</xdr:row>
      <xdr:rowOff>833299</xdr:rowOff>
    </xdr:from>
    <xdr:to>
      <xdr:col>4</xdr:col>
      <xdr:colOff>4362417</xdr:colOff>
      <xdr:row>20</xdr:row>
      <xdr:rowOff>1159566</xdr:rowOff>
    </xdr:to>
    <xdr:pic>
      <xdr:nvPicPr>
        <xdr:cNvPr id="8" name="Picture 7">
          <a:extLst>
            <a:ext uri="{FF2B5EF4-FFF2-40B4-BE49-F238E27FC236}">
              <a16:creationId xmlns:a16="http://schemas.microsoft.com/office/drawing/2014/main" id="{F9BDAD64-EB7C-496B-2DC2-3778833BE5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5020" y="7302016"/>
          <a:ext cx="326267" cy="326267"/>
        </a:xfrm>
        <a:prstGeom prst="rect">
          <a:avLst/>
        </a:prstGeom>
      </xdr:spPr>
    </xdr:pic>
    <xdr:clientData/>
  </xdr:twoCellAnchor>
  <xdr:twoCellAnchor editAs="oneCell">
    <xdr:from>
      <xdr:col>4</xdr:col>
      <xdr:colOff>5929372</xdr:colOff>
      <xdr:row>20</xdr:row>
      <xdr:rowOff>833299</xdr:rowOff>
    </xdr:from>
    <xdr:to>
      <xdr:col>4</xdr:col>
      <xdr:colOff>6255639</xdr:colOff>
      <xdr:row>20</xdr:row>
      <xdr:rowOff>1159566</xdr:rowOff>
    </xdr:to>
    <xdr:pic>
      <xdr:nvPicPr>
        <xdr:cNvPr id="9" name="Picture 8">
          <a:extLst>
            <a:ext uri="{FF2B5EF4-FFF2-40B4-BE49-F238E27FC236}">
              <a16:creationId xmlns:a16="http://schemas.microsoft.com/office/drawing/2014/main" id="{C51295B7-D8E2-D3AD-63AC-94A7042CD3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8242" y="7302016"/>
          <a:ext cx="326267" cy="326267"/>
        </a:xfrm>
        <a:prstGeom prst="rect">
          <a:avLst/>
        </a:prstGeom>
      </xdr:spPr>
    </xdr:pic>
    <xdr:clientData/>
  </xdr:twoCellAnchor>
  <xdr:twoCellAnchor editAs="oneCell">
    <xdr:from>
      <xdr:col>4</xdr:col>
      <xdr:colOff>3826566</xdr:colOff>
      <xdr:row>20</xdr:row>
      <xdr:rowOff>115956</xdr:rowOff>
    </xdr:from>
    <xdr:to>
      <xdr:col>4</xdr:col>
      <xdr:colOff>4572001</xdr:colOff>
      <xdr:row>20</xdr:row>
      <xdr:rowOff>861391</xdr:rowOff>
    </xdr:to>
    <xdr:pic>
      <xdr:nvPicPr>
        <xdr:cNvPr id="10" name="Picture 9" descr="A blue cloud with black text&#10;&#10;Description automatically generated">
          <a:extLst>
            <a:ext uri="{FF2B5EF4-FFF2-40B4-BE49-F238E27FC236}">
              <a16:creationId xmlns:a16="http://schemas.microsoft.com/office/drawing/2014/main" id="{5D1D191E-1834-B44F-A277-CCD0440B1B0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5436" y="6584673"/>
          <a:ext cx="745435" cy="745435"/>
        </a:xfrm>
        <a:prstGeom prst="rect">
          <a:avLst/>
        </a:prstGeom>
      </xdr:spPr>
    </xdr:pic>
    <xdr:clientData/>
  </xdr:twoCellAnchor>
  <xdr:twoCellAnchor editAs="oneCell">
    <xdr:from>
      <xdr:col>4</xdr:col>
      <xdr:colOff>5719788</xdr:colOff>
      <xdr:row>20</xdr:row>
      <xdr:rowOff>115956</xdr:rowOff>
    </xdr:from>
    <xdr:to>
      <xdr:col>4</xdr:col>
      <xdr:colOff>6465223</xdr:colOff>
      <xdr:row>20</xdr:row>
      <xdr:rowOff>861391</xdr:rowOff>
    </xdr:to>
    <xdr:pic>
      <xdr:nvPicPr>
        <xdr:cNvPr id="11" name="Picture 10" descr="Blue icons with arrows pointing to a server&#10;&#10;Description automatically generated with medium confidence">
          <a:extLst>
            <a:ext uri="{FF2B5EF4-FFF2-40B4-BE49-F238E27FC236}">
              <a16:creationId xmlns:a16="http://schemas.microsoft.com/office/drawing/2014/main" id="{87FBB8F2-0727-6B4B-A2BD-F2C6362CFDF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48658" y="6584673"/>
          <a:ext cx="745435" cy="745435"/>
        </a:xfrm>
        <a:prstGeom prst="rect">
          <a:avLst/>
        </a:prstGeom>
      </xdr:spPr>
    </xdr:pic>
    <xdr:clientData/>
  </xdr:twoCellAnchor>
  <xdr:twoCellAnchor editAs="oneCell">
    <xdr:from>
      <xdr:col>4</xdr:col>
      <xdr:colOff>1987826</xdr:colOff>
      <xdr:row>20</xdr:row>
      <xdr:rowOff>115956</xdr:rowOff>
    </xdr:from>
    <xdr:to>
      <xdr:col>4</xdr:col>
      <xdr:colOff>2733261</xdr:colOff>
      <xdr:row>20</xdr:row>
      <xdr:rowOff>861391</xdr:rowOff>
    </xdr:to>
    <xdr:pic>
      <xdr:nvPicPr>
        <xdr:cNvPr id="12" name="Picture 11" descr="A blue clipboard with a dart and a dartboard&#10;&#10;Description automatically generated">
          <a:extLst>
            <a:ext uri="{FF2B5EF4-FFF2-40B4-BE49-F238E27FC236}">
              <a16:creationId xmlns:a16="http://schemas.microsoft.com/office/drawing/2014/main" id="{C8307831-FA36-D542-9AFE-5CBEB42EA3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716696" y="6584673"/>
          <a:ext cx="745435" cy="745435"/>
        </a:xfrm>
        <a:prstGeom prst="rect">
          <a:avLst/>
        </a:prstGeom>
      </xdr:spPr>
    </xdr:pic>
    <xdr:clientData/>
  </xdr:twoCellAnchor>
  <xdr:twoCellAnchor>
    <xdr:from>
      <xdr:col>4</xdr:col>
      <xdr:colOff>1668117</xdr:colOff>
      <xdr:row>20</xdr:row>
      <xdr:rowOff>1374914</xdr:rowOff>
    </xdr:from>
    <xdr:to>
      <xdr:col>4</xdr:col>
      <xdr:colOff>3052970</xdr:colOff>
      <xdr:row>20</xdr:row>
      <xdr:rowOff>2194892</xdr:rowOff>
    </xdr:to>
    <xdr:sp macro="" textlink="">
      <xdr:nvSpPr>
        <xdr:cNvPr id="13" name="Rectangle 12">
          <a:extLst>
            <a:ext uri="{FF2B5EF4-FFF2-40B4-BE49-F238E27FC236}">
              <a16:creationId xmlns:a16="http://schemas.microsoft.com/office/drawing/2014/main" id="{0BA415BD-B852-4E03-3EAA-14799C7180F8}"/>
            </a:ext>
          </a:extLst>
        </xdr:cNvPr>
        <xdr:cNvSpPr/>
      </xdr:nvSpPr>
      <xdr:spPr>
        <a:xfrm>
          <a:off x="2396987" y="7843631"/>
          <a:ext cx="1384853" cy="81997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000">
              <a:solidFill>
                <a:schemeClr val="tx1"/>
              </a:solidFill>
            </a:rPr>
            <a:t>Dit formulier helpt niet bij het opstellen van beleid en doelen voor de CSRD</a:t>
          </a:r>
        </a:p>
      </xdr:txBody>
    </xdr:sp>
    <xdr:clientData/>
  </xdr:twoCellAnchor>
  <xdr:twoCellAnchor>
    <xdr:from>
      <xdr:col>4</xdr:col>
      <xdr:colOff>3361447</xdr:colOff>
      <xdr:row>20</xdr:row>
      <xdr:rowOff>1374914</xdr:rowOff>
    </xdr:from>
    <xdr:to>
      <xdr:col>4</xdr:col>
      <xdr:colOff>5037119</xdr:colOff>
      <xdr:row>20</xdr:row>
      <xdr:rowOff>2286000</xdr:rowOff>
    </xdr:to>
    <xdr:sp macro="" textlink="">
      <xdr:nvSpPr>
        <xdr:cNvPr id="14" name="Rectangle 13">
          <a:extLst>
            <a:ext uri="{FF2B5EF4-FFF2-40B4-BE49-F238E27FC236}">
              <a16:creationId xmlns:a16="http://schemas.microsoft.com/office/drawing/2014/main" id="{FBF43DCA-8A62-6693-859F-72F797143DEB}"/>
            </a:ext>
          </a:extLst>
        </xdr:cNvPr>
        <xdr:cNvSpPr/>
      </xdr:nvSpPr>
      <xdr:spPr>
        <a:xfrm>
          <a:off x="4090317" y="7843631"/>
          <a:ext cx="1675672" cy="91108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000">
              <a:solidFill>
                <a:schemeClr val="tx1"/>
              </a:solidFill>
            </a:rPr>
            <a:t>Dit formulier is geen uitgebreide handleiding voor de berekening en allocatie van CO2 uitstoot</a:t>
          </a:r>
        </a:p>
        <a:p>
          <a:pPr algn="ctr"/>
          <a:r>
            <a:rPr lang="nl-NL" sz="1000">
              <a:solidFill>
                <a:schemeClr val="tx1"/>
              </a:solidFill>
            </a:rPr>
            <a:t>(zie</a:t>
          </a:r>
          <a:r>
            <a:rPr lang="nl-NL" sz="1000" baseline="0">
              <a:solidFill>
                <a:schemeClr val="tx1"/>
              </a:solidFill>
            </a:rPr>
            <a:t> hulpbronnen)</a:t>
          </a:r>
          <a:endParaRPr lang="nl-NL" sz="1000">
            <a:solidFill>
              <a:schemeClr val="tx1"/>
            </a:solidFill>
          </a:endParaRPr>
        </a:p>
      </xdr:txBody>
    </xdr:sp>
    <xdr:clientData/>
  </xdr:twoCellAnchor>
  <xdr:twoCellAnchor>
    <xdr:from>
      <xdr:col>4</xdr:col>
      <xdr:colOff>5358848</xdr:colOff>
      <xdr:row>20</xdr:row>
      <xdr:rowOff>1374914</xdr:rowOff>
    </xdr:from>
    <xdr:to>
      <xdr:col>4</xdr:col>
      <xdr:colOff>6826162</xdr:colOff>
      <xdr:row>20</xdr:row>
      <xdr:rowOff>2418522</xdr:rowOff>
    </xdr:to>
    <xdr:sp macro="" textlink="">
      <xdr:nvSpPr>
        <xdr:cNvPr id="15" name="Rectangle 14">
          <a:extLst>
            <a:ext uri="{FF2B5EF4-FFF2-40B4-BE49-F238E27FC236}">
              <a16:creationId xmlns:a16="http://schemas.microsoft.com/office/drawing/2014/main" id="{B69762D9-476A-8D2D-31E7-B4541DFA8C4F}"/>
            </a:ext>
          </a:extLst>
        </xdr:cNvPr>
        <xdr:cNvSpPr/>
      </xdr:nvSpPr>
      <xdr:spPr>
        <a:xfrm>
          <a:off x="6087718" y="7843631"/>
          <a:ext cx="1467314" cy="104360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000">
              <a:solidFill>
                <a:schemeClr val="tx1"/>
              </a:solidFill>
            </a:rPr>
            <a:t>Dit formulier is niet bedoeld om reguliere data uitwiseling tussen verladers en vervoerders te vervangen</a:t>
          </a:r>
        </a:p>
      </xdr:txBody>
    </xdr:sp>
    <xdr:clientData/>
  </xdr:twoCellAnchor>
  <xdr:twoCellAnchor>
    <xdr:from>
      <xdr:col>3</xdr:col>
      <xdr:colOff>28160</xdr:colOff>
      <xdr:row>41</xdr:row>
      <xdr:rowOff>24847</xdr:rowOff>
    </xdr:from>
    <xdr:to>
      <xdr:col>4</xdr:col>
      <xdr:colOff>2724977</xdr:colOff>
      <xdr:row>41</xdr:row>
      <xdr:rowOff>1192694</xdr:rowOff>
    </xdr:to>
    <xdr:sp macro="" textlink="">
      <xdr:nvSpPr>
        <xdr:cNvPr id="16" name="Rectangle 15">
          <a:extLst>
            <a:ext uri="{FF2B5EF4-FFF2-40B4-BE49-F238E27FC236}">
              <a16:creationId xmlns:a16="http://schemas.microsoft.com/office/drawing/2014/main" id="{DF2A8117-E45D-4EF5-8BFF-8D86EEB9099A}"/>
            </a:ext>
          </a:extLst>
        </xdr:cNvPr>
        <xdr:cNvSpPr/>
      </xdr:nvSpPr>
      <xdr:spPr>
        <a:xfrm>
          <a:off x="574812" y="13277021"/>
          <a:ext cx="2879035" cy="116784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solidFill>
              <a:latin typeface="Aptos" panose="020B0004020202020204" pitchFamily="34" charset="0"/>
            </a:rPr>
            <a:t>5 onderdelen invullen voor transport (B.2):</a:t>
          </a:r>
        </a:p>
        <a:p>
          <a:pPr algn="l"/>
          <a:r>
            <a:rPr lang="nl-NL" sz="1100" b="0">
              <a:solidFill>
                <a:schemeClr val="tx1"/>
              </a:solidFill>
              <a:latin typeface="Aptos" panose="020B0004020202020204" pitchFamily="34" charset="0"/>
            </a:rPr>
            <a:t>1. Overzicht</a:t>
          </a:r>
        </a:p>
        <a:p>
          <a:pPr algn="l"/>
          <a:r>
            <a:rPr lang="nl-NL" sz="1100" b="0">
              <a:solidFill>
                <a:schemeClr val="tx1"/>
              </a:solidFill>
              <a:latin typeface="Aptos" panose="020B0004020202020204" pitchFamily="34" charset="0"/>
            </a:rPr>
            <a:t>2. Energieverbruik</a:t>
          </a:r>
        </a:p>
        <a:p>
          <a:pPr algn="l"/>
          <a:r>
            <a:rPr lang="nl-NL" sz="1100" b="0">
              <a:solidFill>
                <a:schemeClr val="tx1"/>
              </a:solidFill>
              <a:latin typeface="Aptos" panose="020B0004020202020204" pitchFamily="34" charset="0"/>
            </a:rPr>
            <a:t>3. Transporteenheid</a:t>
          </a:r>
        </a:p>
        <a:p>
          <a:pPr algn="l"/>
          <a:r>
            <a:rPr lang="nl-NL" sz="1100" b="0">
              <a:solidFill>
                <a:schemeClr val="tx1"/>
              </a:solidFill>
              <a:latin typeface="Aptos" panose="020B0004020202020204" pitchFamily="34" charset="0"/>
            </a:rPr>
            <a:t>4. Afstand</a:t>
          </a:r>
        </a:p>
        <a:p>
          <a:pPr algn="l"/>
          <a:r>
            <a:rPr lang="nl-NL" sz="1100" b="0">
              <a:solidFill>
                <a:schemeClr val="tx1"/>
              </a:solidFill>
              <a:latin typeface="Aptos" panose="020B0004020202020204" pitchFamily="34" charset="0"/>
            </a:rPr>
            <a:t>5. Overig</a:t>
          </a:r>
        </a:p>
      </xdr:txBody>
    </xdr:sp>
    <xdr:clientData/>
  </xdr:twoCellAnchor>
  <xdr:twoCellAnchor>
    <xdr:from>
      <xdr:col>3</xdr:col>
      <xdr:colOff>28160</xdr:colOff>
      <xdr:row>41</xdr:row>
      <xdr:rowOff>1484656</xdr:rowOff>
    </xdr:from>
    <xdr:to>
      <xdr:col>4</xdr:col>
      <xdr:colOff>2724977</xdr:colOff>
      <xdr:row>41</xdr:row>
      <xdr:rowOff>2652503</xdr:rowOff>
    </xdr:to>
    <xdr:sp macro="" textlink="">
      <xdr:nvSpPr>
        <xdr:cNvPr id="17" name="Rectangle 16">
          <a:extLst>
            <a:ext uri="{FF2B5EF4-FFF2-40B4-BE49-F238E27FC236}">
              <a16:creationId xmlns:a16="http://schemas.microsoft.com/office/drawing/2014/main" id="{EC2ABB9E-3058-E9FB-6604-D759B84297FF}"/>
            </a:ext>
          </a:extLst>
        </xdr:cNvPr>
        <xdr:cNvSpPr/>
      </xdr:nvSpPr>
      <xdr:spPr>
        <a:xfrm>
          <a:off x="571085" y="14714881"/>
          <a:ext cx="2877792" cy="116784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solidFill>
              <a:latin typeface="Aptos" panose="020B0004020202020204" pitchFamily="34" charset="0"/>
            </a:rPr>
            <a:t>4 onderdelen invullen voor opslag (B.3):</a:t>
          </a:r>
        </a:p>
        <a:p>
          <a:pPr algn="l"/>
          <a:r>
            <a:rPr lang="nl-NL" sz="1100" b="0">
              <a:solidFill>
                <a:schemeClr val="tx1"/>
              </a:solidFill>
              <a:latin typeface="Aptos" panose="020B0004020202020204" pitchFamily="34" charset="0"/>
            </a:rPr>
            <a:t>1. Overzicht</a:t>
          </a:r>
        </a:p>
        <a:p>
          <a:pPr algn="l"/>
          <a:r>
            <a:rPr lang="nl-NL" sz="1100" b="0">
              <a:solidFill>
                <a:schemeClr val="tx1"/>
              </a:solidFill>
              <a:latin typeface="Aptos" panose="020B0004020202020204" pitchFamily="34" charset="0"/>
            </a:rPr>
            <a:t>2. Energieverbruik</a:t>
          </a:r>
        </a:p>
        <a:p>
          <a:pPr algn="l"/>
          <a:r>
            <a:rPr lang="nl-NL" sz="1100" b="0">
              <a:solidFill>
                <a:schemeClr val="tx1"/>
              </a:solidFill>
              <a:latin typeface="Aptos" panose="020B0004020202020204" pitchFamily="34" charset="0"/>
            </a:rPr>
            <a:t>3. Opslageenheid</a:t>
          </a:r>
        </a:p>
        <a:p>
          <a:pPr algn="l"/>
          <a:r>
            <a:rPr lang="nl-NL" sz="1100" b="0">
              <a:solidFill>
                <a:schemeClr val="tx1"/>
              </a:solidFill>
              <a:latin typeface="Aptos" panose="020B0004020202020204" pitchFamily="34" charset="0"/>
            </a:rPr>
            <a:t>4. Overig</a:t>
          </a:r>
        </a:p>
      </xdr:txBody>
    </xdr:sp>
    <xdr:clientData/>
  </xdr:twoCellAnchor>
  <xdr:oneCellAnchor>
    <xdr:from>
      <xdr:col>4</xdr:col>
      <xdr:colOff>4432023</xdr:colOff>
      <xdr:row>40</xdr:row>
      <xdr:rowOff>72058</xdr:rowOff>
    </xdr:from>
    <xdr:ext cx="3497120" cy="1112389"/>
    <xdr:pic>
      <xdr:nvPicPr>
        <xdr:cNvPr id="18" name="Picture 17">
          <a:extLst>
            <a:ext uri="{FF2B5EF4-FFF2-40B4-BE49-F238E27FC236}">
              <a16:creationId xmlns:a16="http://schemas.microsoft.com/office/drawing/2014/main" id="{5F66F8A0-8ACD-460F-BA9D-78E547C1672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155923" y="13016533"/>
          <a:ext cx="3497120" cy="1112389"/>
        </a:xfrm>
        <a:prstGeom prst="rect">
          <a:avLst/>
        </a:prstGeom>
        <a:ln>
          <a:solidFill>
            <a:schemeClr val="tx1"/>
          </a:solidFill>
        </a:ln>
      </xdr:spPr>
    </xdr:pic>
    <xdr:clientData/>
  </xdr:oneCellAnchor>
  <xdr:oneCellAnchor>
    <xdr:from>
      <xdr:col>4</xdr:col>
      <xdr:colOff>4344227</xdr:colOff>
      <xdr:row>41</xdr:row>
      <xdr:rowOff>6375</xdr:rowOff>
    </xdr:from>
    <xdr:ext cx="3497120" cy="1117860"/>
    <xdr:pic>
      <xdr:nvPicPr>
        <xdr:cNvPr id="19" name="Picture 18">
          <a:extLst>
            <a:ext uri="{FF2B5EF4-FFF2-40B4-BE49-F238E27FC236}">
              <a16:creationId xmlns:a16="http://schemas.microsoft.com/office/drawing/2014/main" id="{E5409F69-7B7E-4258-BC69-BC1E4895A2F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068127" y="13236600"/>
          <a:ext cx="3497120" cy="1117860"/>
        </a:xfrm>
        <a:prstGeom prst="rect">
          <a:avLst/>
        </a:prstGeom>
        <a:ln>
          <a:solidFill>
            <a:schemeClr val="tx1"/>
          </a:solidFill>
        </a:ln>
      </xdr:spPr>
    </xdr:pic>
    <xdr:clientData/>
  </xdr:oneCellAnchor>
  <xdr:oneCellAnchor>
    <xdr:from>
      <xdr:col>4</xdr:col>
      <xdr:colOff>4519527</xdr:colOff>
      <xdr:row>41</xdr:row>
      <xdr:rowOff>1366897</xdr:rowOff>
    </xdr:from>
    <xdr:ext cx="3294988" cy="1117860"/>
    <xdr:pic>
      <xdr:nvPicPr>
        <xdr:cNvPr id="20" name="Picture 19">
          <a:extLst>
            <a:ext uri="{FF2B5EF4-FFF2-40B4-BE49-F238E27FC236}">
              <a16:creationId xmlns:a16="http://schemas.microsoft.com/office/drawing/2014/main" id="{68DEA707-CF7B-4060-90FB-19F6F0CA1F7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243427" y="14597122"/>
          <a:ext cx="3294988" cy="1117860"/>
        </a:xfrm>
        <a:prstGeom prst="rect">
          <a:avLst/>
        </a:prstGeom>
        <a:ln>
          <a:solidFill>
            <a:schemeClr val="tx1"/>
          </a:solidFill>
        </a:ln>
      </xdr:spPr>
    </xdr:pic>
    <xdr:clientData/>
  </xdr:oneCellAnchor>
  <xdr:oneCellAnchor>
    <xdr:from>
      <xdr:col>4</xdr:col>
      <xdr:colOff>4384023</xdr:colOff>
      <xdr:row>41</xdr:row>
      <xdr:rowOff>1519297</xdr:rowOff>
    </xdr:from>
    <xdr:ext cx="3265127" cy="1117860"/>
    <xdr:pic>
      <xdr:nvPicPr>
        <xdr:cNvPr id="21" name="Picture 20">
          <a:extLst>
            <a:ext uri="{FF2B5EF4-FFF2-40B4-BE49-F238E27FC236}">
              <a16:creationId xmlns:a16="http://schemas.microsoft.com/office/drawing/2014/main" id="{4E917C39-9BE6-4527-9A80-66D4D4B7A7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5107923" y="14749522"/>
          <a:ext cx="3265127" cy="1117860"/>
        </a:xfrm>
        <a:prstGeom prst="rect">
          <a:avLst/>
        </a:prstGeom>
        <a:ln>
          <a:solidFill>
            <a:schemeClr val="tx1"/>
          </a:solidFill>
        </a:ln>
      </xdr:spPr>
    </xdr:pic>
    <xdr:clientData/>
  </xdr:oneCellAnchor>
  <xdr:twoCellAnchor>
    <xdr:from>
      <xdr:col>4</xdr:col>
      <xdr:colOff>5915025</xdr:colOff>
      <xdr:row>8</xdr:row>
      <xdr:rowOff>752475</xdr:rowOff>
    </xdr:from>
    <xdr:to>
      <xdr:col>5</xdr:col>
      <xdr:colOff>0</xdr:colOff>
      <xdr:row>8</xdr:row>
      <xdr:rowOff>1714500</xdr:rowOff>
    </xdr:to>
    <xdr:sp macro="" textlink="">
      <xdr:nvSpPr>
        <xdr:cNvPr id="22" name="Speech Bubble: Rectangle with Corners Rounded 21">
          <a:hlinkClick xmlns:r="http://schemas.openxmlformats.org/officeDocument/2006/relationships" r:id="rId10"/>
          <a:extLst>
            <a:ext uri="{FF2B5EF4-FFF2-40B4-BE49-F238E27FC236}">
              <a16:creationId xmlns:a16="http://schemas.microsoft.com/office/drawing/2014/main" id="{7EE6968E-851D-AC3A-DC81-973DC877F68E}"/>
            </a:ext>
          </a:extLst>
        </xdr:cNvPr>
        <xdr:cNvSpPr/>
      </xdr:nvSpPr>
      <xdr:spPr>
        <a:xfrm>
          <a:off x="6638925" y="2524125"/>
          <a:ext cx="2857500" cy="962025"/>
        </a:xfrm>
        <a:prstGeom prst="wedgeRoundRectCallout">
          <a:avLst>
            <a:gd name="adj1" fmla="val -59450"/>
            <a:gd name="adj2" fmla="val -23831"/>
            <a:gd name="adj3" fmla="val 16667"/>
          </a:avLst>
        </a:prstGeom>
        <a:solidFill>
          <a:srgbClr val="97C14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solidFill>
                <a:schemeClr val="tx1"/>
              </a:solidFill>
              <a:latin typeface="Aptos" panose="020B0004020202020204" pitchFamily="34" charset="0"/>
            </a:rPr>
            <a:t>Niet bekend met </a:t>
          </a:r>
          <a:r>
            <a:rPr lang="en-GB" sz="1200" b="0" baseline="0">
              <a:solidFill>
                <a:schemeClr val="tx1"/>
              </a:solidFill>
              <a:latin typeface="Aptos" panose="020B0004020202020204" pitchFamily="34" charset="0"/>
            </a:rPr>
            <a:t>CO2-uitstoot berekenen</a:t>
          </a:r>
          <a:r>
            <a:rPr lang="en-GB" sz="1200" b="0">
              <a:solidFill>
                <a:schemeClr val="tx1"/>
              </a:solidFill>
              <a:latin typeface="Aptos" panose="020B0004020202020204" pitchFamily="34" charset="0"/>
            </a:rPr>
            <a:t>? Je bent niet</a:t>
          </a:r>
          <a:r>
            <a:rPr lang="en-GB" sz="1200" b="0" baseline="0">
              <a:solidFill>
                <a:schemeClr val="tx1"/>
              </a:solidFill>
              <a:latin typeface="Aptos" panose="020B0004020202020204" pitchFamily="34" charset="0"/>
            </a:rPr>
            <a:t> alleen! Bekijk eerst dit </a:t>
          </a:r>
          <a:r>
            <a:rPr lang="en-GB" sz="1200" b="1" baseline="0">
              <a:solidFill>
                <a:schemeClr val="tx1"/>
              </a:solidFill>
              <a:latin typeface="Aptos" panose="020B0004020202020204" pitchFamily="34" charset="0"/>
            </a:rPr>
            <a:t>handige videotje met uitleg over CO2 berekeningen </a:t>
          </a:r>
          <a:r>
            <a:rPr lang="en-GB" sz="1200" b="0" baseline="0">
              <a:solidFill>
                <a:schemeClr val="tx1"/>
              </a:solidFill>
              <a:latin typeface="Aptos" panose="020B0004020202020204" pitchFamily="34" charset="0"/>
            </a:rPr>
            <a:t>(</a:t>
          </a:r>
          <a:r>
            <a:rPr lang="en-GB" sz="1200" b="0" u="sng" baseline="0">
              <a:solidFill>
                <a:schemeClr val="tx1"/>
              </a:solidFill>
              <a:latin typeface="Aptos" panose="020B0004020202020204" pitchFamily="34" charset="0"/>
            </a:rPr>
            <a:t>klik hier</a:t>
          </a:r>
          <a:r>
            <a:rPr lang="en-GB" sz="1200" b="0" baseline="0">
              <a:solidFill>
                <a:schemeClr val="tx1"/>
              </a:solidFill>
              <a:latin typeface="Aptos" panose="020B0004020202020204" pitchFamily="34" charset="0"/>
            </a:rPr>
            <a:t>)</a:t>
          </a:r>
          <a:endParaRPr lang="en-NL" sz="1200" b="0">
            <a:solidFill>
              <a:schemeClr val="tx1"/>
            </a:solidFill>
            <a:latin typeface="Aptos" panose="020B0004020202020204" pitchFamily="34" charset="0"/>
          </a:endParaRPr>
        </a:p>
      </xdr:txBody>
    </xdr:sp>
    <xdr:clientData/>
  </xdr:twoCellAnchor>
  <xdr:twoCellAnchor editAs="oneCell">
    <xdr:from>
      <xdr:col>4</xdr:col>
      <xdr:colOff>4838699</xdr:colOff>
      <xdr:row>8</xdr:row>
      <xdr:rowOff>800100</xdr:rowOff>
    </xdr:from>
    <xdr:to>
      <xdr:col>4</xdr:col>
      <xdr:colOff>5438774</xdr:colOff>
      <xdr:row>8</xdr:row>
      <xdr:rowOff>1400175</xdr:rowOff>
    </xdr:to>
    <xdr:pic>
      <xdr:nvPicPr>
        <xdr:cNvPr id="24" name="Picture 23">
          <a:extLst>
            <a:ext uri="{FF2B5EF4-FFF2-40B4-BE49-F238E27FC236}">
              <a16:creationId xmlns:a16="http://schemas.microsoft.com/office/drawing/2014/main" id="{562F990B-34F6-78F9-9565-11B6988A3AB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562599" y="2571750"/>
          <a:ext cx="600075" cy="600075"/>
        </a:xfrm>
        <a:prstGeom prst="rect">
          <a:avLst/>
        </a:prstGeom>
      </xdr:spPr>
    </xdr:pic>
    <xdr:clientData/>
  </xdr:twoCellAnchor>
  <xdr:twoCellAnchor>
    <xdr:from>
      <xdr:col>4</xdr:col>
      <xdr:colOff>6248400</xdr:colOff>
      <xdr:row>26</xdr:row>
      <xdr:rowOff>390525</xdr:rowOff>
    </xdr:from>
    <xdr:to>
      <xdr:col>4</xdr:col>
      <xdr:colOff>8639175</xdr:colOff>
      <xdr:row>30</xdr:row>
      <xdr:rowOff>0</xdr:rowOff>
    </xdr:to>
    <xdr:sp macro="" textlink="">
      <xdr:nvSpPr>
        <xdr:cNvPr id="5" name="Speech Bubble: Rectangle with Corners Rounded 4">
          <a:hlinkClick xmlns:r="http://schemas.openxmlformats.org/officeDocument/2006/relationships" r:id="rId12"/>
          <a:extLst>
            <a:ext uri="{FF2B5EF4-FFF2-40B4-BE49-F238E27FC236}">
              <a16:creationId xmlns:a16="http://schemas.microsoft.com/office/drawing/2014/main" id="{65DEC537-C51F-4772-9165-DFEBD5FDAE75}"/>
            </a:ext>
          </a:extLst>
        </xdr:cNvPr>
        <xdr:cNvSpPr/>
      </xdr:nvSpPr>
      <xdr:spPr>
        <a:xfrm>
          <a:off x="6972300" y="11153775"/>
          <a:ext cx="2390775" cy="581025"/>
        </a:xfrm>
        <a:prstGeom prst="wedgeRoundRectCallout">
          <a:avLst>
            <a:gd name="adj1" fmla="val -60343"/>
            <a:gd name="adj2" fmla="val 26989"/>
            <a:gd name="adj3" fmla="val 16667"/>
          </a:avLst>
        </a:prstGeom>
        <a:solidFill>
          <a:srgbClr val="97C14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solidFill>
                <a:schemeClr val="tx1"/>
              </a:solidFill>
              <a:latin typeface="Aptos" panose="020B0004020202020204" pitchFamily="34" charset="0"/>
            </a:rPr>
            <a:t>Meer informatie</a:t>
          </a:r>
          <a:r>
            <a:rPr lang="en-GB" sz="1200" b="0" baseline="0">
              <a:solidFill>
                <a:schemeClr val="tx1"/>
              </a:solidFill>
              <a:latin typeface="Aptos" panose="020B0004020202020204" pitchFamily="34" charset="0"/>
            </a:rPr>
            <a:t> over Scopes vind je in tabblad C.2 (</a:t>
          </a:r>
          <a:r>
            <a:rPr lang="en-GB" sz="1200" b="0" u="sng" baseline="0">
              <a:solidFill>
                <a:schemeClr val="tx1"/>
              </a:solidFill>
              <a:latin typeface="Aptos" panose="020B0004020202020204" pitchFamily="34" charset="0"/>
            </a:rPr>
            <a:t>klik hier</a:t>
          </a:r>
          <a:r>
            <a:rPr lang="en-GB" sz="1200" b="0" baseline="0">
              <a:solidFill>
                <a:schemeClr val="tx1"/>
              </a:solidFill>
              <a:latin typeface="Aptos" panose="020B0004020202020204" pitchFamily="34" charset="0"/>
            </a:rPr>
            <a:t>)</a:t>
          </a:r>
          <a:endParaRPr lang="en-NL" sz="1200" b="0">
            <a:solidFill>
              <a:schemeClr val="tx1"/>
            </a:solidFill>
            <a:latin typeface="Aptos" panose="020B00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130291</xdr:colOff>
      <xdr:row>29</xdr:row>
      <xdr:rowOff>380899</xdr:rowOff>
    </xdr:from>
    <xdr:to>
      <xdr:col>29</xdr:col>
      <xdr:colOff>1122</xdr:colOff>
      <xdr:row>29</xdr:row>
      <xdr:rowOff>1383799</xdr:rowOff>
    </xdr:to>
    <xdr:pic>
      <xdr:nvPicPr>
        <xdr:cNvPr id="2" name="Picture 1">
          <a:extLst>
            <a:ext uri="{FF2B5EF4-FFF2-40B4-BE49-F238E27FC236}">
              <a16:creationId xmlns:a16="http://schemas.microsoft.com/office/drawing/2014/main" id="{7423E51D-8B62-E8FE-3A53-2EEDDFDE69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23732" y="8830134"/>
          <a:ext cx="3455592" cy="1002900"/>
        </a:xfrm>
        <a:prstGeom prst="rect">
          <a:avLst/>
        </a:prstGeom>
        <a:ln>
          <a:solidFill>
            <a:schemeClr val="tx1"/>
          </a:solidFill>
        </a:ln>
      </xdr:spPr>
    </xdr:pic>
    <xdr:clientData/>
  </xdr:twoCellAnchor>
  <xdr:twoCellAnchor editAs="oneCell">
    <xdr:from>
      <xdr:col>9</xdr:col>
      <xdr:colOff>144306</xdr:colOff>
      <xdr:row>28</xdr:row>
      <xdr:rowOff>281124</xdr:rowOff>
    </xdr:from>
    <xdr:to>
      <xdr:col>29</xdr:col>
      <xdr:colOff>1122</xdr:colOff>
      <xdr:row>28</xdr:row>
      <xdr:rowOff>1531110</xdr:rowOff>
    </xdr:to>
    <xdr:pic>
      <xdr:nvPicPr>
        <xdr:cNvPr id="3" name="Picture 2">
          <a:extLst>
            <a:ext uri="{FF2B5EF4-FFF2-40B4-BE49-F238E27FC236}">
              <a16:creationId xmlns:a16="http://schemas.microsoft.com/office/drawing/2014/main" id="{C4B318D7-E17B-7C8E-F16F-4372444428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942132" y="7495276"/>
          <a:ext cx="3500042" cy="1249986"/>
        </a:xfrm>
        <a:prstGeom prst="rect">
          <a:avLst/>
        </a:prstGeom>
        <a:ln>
          <a:solidFill>
            <a:schemeClr val="tx1"/>
          </a:solidFill>
        </a:ln>
      </xdr:spPr>
    </xdr:pic>
    <xdr:clientData/>
  </xdr:twoCellAnchor>
  <xdr:twoCellAnchor editAs="oneCell">
    <xdr:from>
      <xdr:col>9</xdr:col>
      <xdr:colOff>123824</xdr:colOff>
      <xdr:row>30</xdr:row>
      <xdr:rowOff>165840</xdr:rowOff>
    </xdr:from>
    <xdr:to>
      <xdr:col>29</xdr:col>
      <xdr:colOff>1122</xdr:colOff>
      <xdr:row>30</xdr:row>
      <xdr:rowOff>1157601</xdr:rowOff>
    </xdr:to>
    <xdr:pic>
      <xdr:nvPicPr>
        <xdr:cNvPr id="4" name="Picture 3">
          <a:extLst>
            <a:ext uri="{FF2B5EF4-FFF2-40B4-BE49-F238E27FC236}">
              <a16:creationId xmlns:a16="http://schemas.microsoft.com/office/drawing/2014/main" id="{0222B569-AA78-E9B1-F8AA-3607EB8E24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917265" y="10486458"/>
          <a:ext cx="3462059" cy="991761"/>
        </a:xfrm>
        <a:prstGeom prst="rect">
          <a:avLst/>
        </a:prstGeom>
        <a:ln>
          <a:solidFill>
            <a:schemeClr val="tx1"/>
          </a:solidFill>
        </a:ln>
      </xdr:spPr>
    </xdr:pic>
    <xdr:clientData/>
  </xdr:twoCellAnchor>
  <xdr:oneCellAnchor>
    <xdr:from>
      <xdr:col>9</xdr:col>
      <xdr:colOff>130176</xdr:colOff>
      <xdr:row>33</xdr:row>
      <xdr:rowOff>118216</xdr:rowOff>
    </xdr:from>
    <xdr:ext cx="3497120" cy="1112389"/>
    <xdr:pic>
      <xdr:nvPicPr>
        <xdr:cNvPr id="6" name="Picture 5">
          <a:extLst>
            <a:ext uri="{FF2B5EF4-FFF2-40B4-BE49-F238E27FC236}">
              <a16:creationId xmlns:a16="http://schemas.microsoft.com/office/drawing/2014/main" id="{6638A2B2-0623-4DA3-8294-C626F1AFAA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928002" y="12865151"/>
          <a:ext cx="3497120" cy="1112389"/>
        </a:xfrm>
        <a:prstGeom prst="rect">
          <a:avLst/>
        </a:prstGeom>
        <a:ln>
          <a:solidFill>
            <a:schemeClr val="tx1"/>
          </a:solidFill>
        </a:ln>
      </xdr:spPr>
    </xdr:pic>
    <xdr:clientData/>
  </xdr:oneCellAnchor>
  <xdr:oneCellAnchor>
    <xdr:from>
      <xdr:col>9</xdr:col>
      <xdr:colOff>42380</xdr:colOff>
      <xdr:row>33</xdr:row>
      <xdr:rowOff>342424</xdr:rowOff>
    </xdr:from>
    <xdr:ext cx="3497120" cy="1117860"/>
    <xdr:pic>
      <xdr:nvPicPr>
        <xdr:cNvPr id="5" name="Picture 4">
          <a:extLst>
            <a:ext uri="{FF2B5EF4-FFF2-40B4-BE49-F238E27FC236}">
              <a16:creationId xmlns:a16="http://schemas.microsoft.com/office/drawing/2014/main" id="{BDB7B279-4BA5-64DE-9315-73A117F522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840206" y="13089359"/>
          <a:ext cx="3497120" cy="1117860"/>
        </a:xfrm>
        <a:prstGeom prst="rect">
          <a:avLst/>
        </a:prstGeom>
        <a:ln>
          <a:solidFill>
            <a:schemeClr val="tx1"/>
          </a:solidFill>
        </a:ln>
      </xdr:spPr>
    </xdr:pic>
    <xdr:clientData/>
  </xdr:oneCellAnchor>
  <xdr:oneCellAnchor>
    <xdr:from>
      <xdr:col>10</xdr:col>
      <xdr:colOff>77186</xdr:colOff>
      <xdr:row>36</xdr:row>
      <xdr:rowOff>135358</xdr:rowOff>
    </xdr:from>
    <xdr:ext cx="3294988" cy="1117860"/>
    <xdr:pic>
      <xdr:nvPicPr>
        <xdr:cNvPr id="11" name="Picture 10">
          <a:extLst>
            <a:ext uri="{FF2B5EF4-FFF2-40B4-BE49-F238E27FC236}">
              <a16:creationId xmlns:a16="http://schemas.microsoft.com/office/drawing/2014/main" id="{943BD7F1-7D0F-AE26-8806-BD5095F5BB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057229" y="18216293"/>
          <a:ext cx="3294988" cy="1117860"/>
        </a:xfrm>
        <a:prstGeom prst="rect">
          <a:avLst/>
        </a:prstGeom>
        <a:ln>
          <a:solidFill>
            <a:schemeClr val="tx1"/>
          </a:solidFill>
        </a:ln>
      </xdr:spPr>
    </xdr:pic>
    <xdr:clientData/>
  </xdr:oneCellAnchor>
  <xdr:oneCellAnchor>
    <xdr:from>
      <xdr:col>9</xdr:col>
      <xdr:colOff>120276</xdr:colOff>
      <xdr:row>36</xdr:row>
      <xdr:rowOff>287758</xdr:rowOff>
    </xdr:from>
    <xdr:ext cx="3265127" cy="1117860"/>
    <xdr:pic>
      <xdr:nvPicPr>
        <xdr:cNvPr id="13" name="Picture 12">
          <a:extLst>
            <a:ext uri="{FF2B5EF4-FFF2-40B4-BE49-F238E27FC236}">
              <a16:creationId xmlns:a16="http://schemas.microsoft.com/office/drawing/2014/main" id="{A80D85C6-850B-1AC1-ABCE-2130224DE11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918102" y="18368693"/>
          <a:ext cx="3265127" cy="1117860"/>
        </a:xfrm>
        <a:prstGeom prst="rect">
          <a:avLst/>
        </a:prstGeom>
        <a:ln>
          <a:solidFill>
            <a:schemeClr val="tx1"/>
          </a:solid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6</xdr:col>
      <xdr:colOff>0</xdr:colOff>
      <xdr:row>39</xdr:row>
      <xdr:rowOff>135358</xdr:rowOff>
    </xdr:from>
    <xdr:ext cx="3294988" cy="1117860"/>
    <xdr:pic>
      <xdr:nvPicPr>
        <xdr:cNvPr id="2" name="Picture 1">
          <a:extLst>
            <a:ext uri="{FF2B5EF4-FFF2-40B4-BE49-F238E27FC236}">
              <a16:creationId xmlns:a16="http://schemas.microsoft.com/office/drawing/2014/main" id="{26354EB3-39A9-4DCD-ACEF-4560AA0C98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012400" y="40073683"/>
          <a:ext cx="3294988" cy="1117860"/>
        </a:xfrm>
        <a:prstGeom prst="rect">
          <a:avLst/>
        </a:prstGeom>
        <a:ln>
          <a:solidFill>
            <a:schemeClr val="tx1"/>
          </a:solidFill>
        </a:ln>
      </xdr:spPr>
    </xdr:pic>
    <xdr:clientData/>
  </xdr:oneCellAnchor>
  <xdr:oneCellAnchor>
    <xdr:from>
      <xdr:col>6</xdr:col>
      <xdr:colOff>0</xdr:colOff>
      <xdr:row>39</xdr:row>
      <xdr:rowOff>287758</xdr:rowOff>
    </xdr:from>
    <xdr:ext cx="3265127" cy="1117860"/>
    <xdr:pic>
      <xdr:nvPicPr>
        <xdr:cNvPr id="3" name="Picture 2">
          <a:extLst>
            <a:ext uri="{FF2B5EF4-FFF2-40B4-BE49-F238E27FC236}">
              <a16:creationId xmlns:a16="http://schemas.microsoft.com/office/drawing/2014/main" id="{B57FF8A7-7FE3-44A8-BAC1-647375C1C1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3012400" y="40226083"/>
          <a:ext cx="3265127" cy="1117860"/>
        </a:xfrm>
        <a:prstGeom prst="rect">
          <a:avLst/>
        </a:prstGeom>
        <a:ln>
          <a:solidFill>
            <a:schemeClr val="tx1"/>
          </a:solidFill>
        </a:ln>
      </xdr:spPr>
    </xdr:pic>
    <xdr:clientData/>
  </xdr:oneCellAnchor>
  <xdr:twoCellAnchor editAs="oneCell">
    <xdr:from>
      <xdr:col>3</xdr:col>
      <xdr:colOff>11206</xdr:colOff>
      <xdr:row>9</xdr:row>
      <xdr:rowOff>112058</xdr:rowOff>
    </xdr:from>
    <xdr:to>
      <xdr:col>5</xdr:col>
      <xdr:colOff>5183841</xdr:colOff>
      <xdr:row>14</xdr:row>
      <xdr:rowOff>133801</xdr:rowOff>
    </xdr:to>
    <xdr:pic>
      <xdr:nvPicPr>
        <xdr:cNvPr id="4" name="Picture 3">
          <a:extLst>
            <a:ext uri="{FF2B5EF4-FFF2-40B4-BE49-F238E27FC236}">
              <a16:creationId xmlns:a16="http://schemas.microsoft.com/office/drawing/2014/main" id="{BBBD70CF-D844-490F-A1F8-44B8805F6C66}"/>
            </a:ext>
          </a:extLst>
        </xdr:cNvPr>
        <xdr:cNvPicPr>
          <a:picLocks noChangeAspect="1"/>
        </xdr:cNvPicPr>
      </xdr:nvPicPr>
      <xdr:blipFill>
        <a:blip xmlns:r="http://schemas.openxmlformats.org/officeDocument/2006/relationships" r:embed="rId3"/>
        <a:stretch>
          <a:fillRect/>
        </a:stretch>
      </xdr:blipFill>
      <xdr:spPr>
        <a:xfrm>
          <a:off x="554131" y="2188508"/>
          <a:ext cx="22412885" cy="7260743"/>
        </a:xfrm>
        <a:prstGeom prst="rect">
          <a:avLst/>
        </a:prstGeom>
        <a:ln>
          <a:solidFill>
            <a:schemeClr val="tx1"/>
          </a:solidFill>
        </a:ln>
      </xdr:spPr>
    </xdr:pic>
    <xdr:clientData/>
  </xdr:twoCellAnchor>
  <xdr:twoCellAnchor editAs="oneCell">
    <xdr:from>
      <xdr:col>3</xdr:col>
      <xdr:colOff>67236</xdr:colOff>
      <xdr:row>18</xdr:row>
      <xdr:rowOff>156882</xdr:rowOff>
    </xdr:from>
    <xdr:to>
      <xdr:col>5</xdr:col>
      <xdr:colOff>3455413</xdr:colOff>
      <xdr:row>23</xdr:row>
      <xdr:rowOff>426309</xdr:rowOff>
    </xdr:to>
    <xdr:pic>
      <xdr:nvPicPr>
        <xdr:cNvPr id="5" name="Picture 4">
          <a:extLst>
            <a:ext uri="{FF2B5EF4-FFF2-40B4-BE49-F238E27FC236}">
              <a16:creationId xmlns:a16="http://schemas.microsoft.com/office/drawing/2014/main" id="{69D3DEAF-6F80-4783-A1D4-4C6AFC956312}"/>
            </a:ext>
          </a:extLst>
        </xdr:cNvPr>
        <xdr:cNvPicPr>
          <a:picLocks noChangeAspect="1"/>
        </xdr:cNvPicPr>
      </xdr:nvPicPr>
      <xdr:blipFill>
        <a:blip xmlns:r="http://schemas.openxmlformats.org/officeDocument/2006/relationships" r:embed="rId4"/>
        <a:stretch>
          <a:fillRect/>
        </a:stretch>
      </xdr:blipFill>
      <xdr:spPr>
        <a:xfrm>
          <a:off x="610161" y="10424832"/>
          <a:ext cx="20628427" cy="7508427"/>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399143</xdr:colOff>
      <xdr:row>7</xdr:row>
      <xdr:rowOff>96630</xdr:rowOff>
    </xdr:from>
    <xdr:to>
      <xdr:col>9</xdr:col>
      <xdr:colOff>468953</xdr:colOff>
      <xdr:row>9</xdr:row>
      <xdr:rowOff>30369</xdr:rowOff>
    </xdr:to>
    <xdr:pic>
      <xdr:nvPicPr>
        <xdr:cNvPr id="2" name="Picture 1">
          <a:extLst>
            <a:ext uri="{FF2B5EF4-FFF2-40B4-BE49-F238E27FC236}">
              <a16:creationId xmlns:a16="http://schemas.microsoft.com/office/drawing/2014/main" id="{EC6FACAA-DDBB-4007-B9C2-B5A099DCBB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52643" y="1665987"/>
          <a:ext cx="505239" cy="505239"/>
        </a:xfrm>
        <a:prstGeom prst="rect">
          <a:avLst/>
        </a:prstGeom>
      </xdr:spPr>
    </xdr:pic>
    <xdr:clientData/>
  </xdr:twoCellAnchor>
  <xdr:twoCellAnchor>
    <xdr:from>
      <xdr:col>9</xdr:col>
      <xdr:colOff>733999</xdr:colOff>
      <xdr:row>7</xdr:row>
      <xdr:rowOff>126999</xdr:rowOff>
    </xdr:from>
    <xdr:to>
      <xdr:col>9</xdr:col>
      <xdr:colOff>4571999</xdr:colOff>
      <xdr:row>8</xdr:row>
      <xdr:rowOff>380999</xdr:rowOff>
    </xdr:to>
    <xdr:sp macro="" textlink="">
      <xdr:nvSpPr>
        <xdr:cNvPr id="3" name="Speech Bubble: Rectangle 2">
          <a:extLst>
            <a:ext uri="{FF2B5EF4-FFF2-40B4-BE49-F238E27FC236}">
              <a16:creationId xmlns:a16="http://schemas.microsoft.com/office/drawing/2014/main" id="{E6674907-79B7-44F2-855F-0A99C96D004A}"/>
            </a:ext>
          </a:extLst>
        </xdr:cNvPr>
        <xdr:cNvSpPr/>
      </xdr:nvSpPr>
      <xdr:spPr>
        <a:xfrm>
          <a:off x="10122928" y="1696356"/>
          <a:ext cx="3838000" cy="444500"/>
        </a:xfrm>
        <a:prstGeom prst="wedgeRectCallout">
          <a:avLst>
            <a:gd name="adj1" fmla="val -57123"/>
            <a:gd name="adj2" fmla="val 20200"/>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ysClr val="windowText" lastClr="000000"/>
              </a:solidFill>
            </a:rPr>
            <a:t>Let op: </a:t>
          </a:r>
          <a:r>
            <a:rPr lang="en-US" sz="1100" b="0">
              <a:solidFill>
                <a:sysClr val="windowText" lastClr="000000"/>
              </a:solidFill>
            </a:rPr>
            <a:t>tabs</a:t>
          </a:r>
          <a:r>
            <a:rPr lang="en-US" sz="1100" b="0" baseline="0">
              <a:solidFill>
                <a:sysClr val="windowText" lastClr="000000"/>
              </a:solidFill>
            </a:rPr>
            <a:t> B.2 en B.3 bevatten een </a:t>
          </a:r>
          <a:r>
            <a:rPr lang="en-US" sz="1100">
              <a:solidFill>
                <a:sysClr val="windowText" lastClr="000000"/>
              </a:solidFill>
            </a:rPr>
            <a:t>een </a:t>
          </a:r>
          <a:r>
            <a:rPr lang="en-US" sz="1100" baseline="0">
              <a:solidFill>
                <a:sysClr val="windowText" lastClr="000000"/>
              </a:solidFill>
            </a:rPr>
            <a:t>voorbeeld met dummy data, deze eerst verwijderen voordat het formulier invult</a:t>
          </a:r>
          <a:endParaRPr lang="en-NL"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356153</xdr:colOff>
      <xdr:row>9</xdr:row>
      <xdr:rowOff>265043</xdr:rowOff>
    </xdr:from>
    <xdr:to>
      <xdr:col>5</xdr:col>
      <xdr:colOff>861392</xdr:colOff>
      <xdr:row>12</xdr:row>
      <xdr:rowOff>24847</xdr:rowOff>
    </xdr:to>
    <xdr:pic>
      <xdr:nvPicPr>
        <xdr:cNvPr id="5" name="Picture 4">
          <a:extLst>
            <a:ext uri="{FF2B5EF4-FFF2-40B4-BE49-F238E27FC236}">
              <a16:creationId xmlns:a16="http://schemas.microsoft.com/office/drawing/2014/main" id="{D16A837F-365D-4292-B861-F218E3C9CD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1218" y="2186608"/>
          <a:ext cx="505239" cy="505239"/>
        </a:xfrm>
        <a:prstGeom prst="rect">
          <a:avLst/>
        </a:prstGeom>
      </xdr:spPr>
    </xdr:pic>
    <xdr:clientData/>
  </xdr:twoCellAnchor>
  <xdr:twoCellAnchor>
    <xdr:from>
      <xdr:col>6</xdr:col>
      <xdr:colOff>173938</xdr:colOff>
      <xdr:row>10</xdr:row>
      <xdr:rowOff>5520</xdr:rowOff>
    </xdr:from>
    <xdr:to>
      <xdr:col>10</xdr:col>
      <xdr:colOff>201938</xdr:colOff>
      <xdr:row>11</xdr:row>
      <xdr:rowOff>392042</xdr:rowOff>
    </xdr:to>
    <xdr:sp macro="" textlink="">
      <xdr:nvSpPr>
        <xdr:cNvPr id="6" name="Speech Bubble: Rectangle 5">
          <a:extLst>
            <a:ext uri="{FF2B5EF4-FFF2-40B4-BE49-F238E27FC236}">
              <a16:creationId xmlns:a16="http://schemas.microsoft.com/office/drawing/2014/main" id="{C93ADBA0-B99A-49AA-93BE-E5AB8435B164}"/>
            </a:ext>
          </a:extLst>
        </xdr:cNvPr>
        <xdr:cNvSpPr/>
      </xdr:nvSpPr>
      <xdr:spPr>
        <a:xfrm>
          <a:off x="4381503" y="2216977"/>
          <a:ext cx="3838000" cy="444500"/>
        </a:xfrm>
        <a:prstGeom prst="wedgeRectCallout">
          <a:avLst>
            <a:gd name="adj1" fmla="val -57123"/>
            <a:gd name="adj2" fmla="val 20200"/>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ysClr val="windowText" lastClr="000000"/>
              </a:solidFill>
            </a:rPr>
            <a:t>Let op: </a:t>
          </a:r>
          <a:r>
            <a:rPr lang="en-US" sz="1100" b="0">
              <a:solidFill>
                <a:sysClr val="windowText" lastClr="000000"/>
              </a:solidFill>
            </a:rPr>
            <a:t>tabs</a:t>
          </a:r>
          <a:r>
            <a:rPr lang="en-US" sz="1100" b="0" baseline="0">
              <a:solidFill>
                <a:sysClr val="windowText" lastClr="000000"/>
              </a:solidFill>
            </a:rPr>
            <a:t> B.2 en B.3 bevatten een </a:t>
          </a:r>
          <a:r>
            <a:rPr lang="en-US" sz="1100">
              <a:solidFill>
                <a:sysClr val="windowText" lastClr="000000"/>
              </a:solidFill>
            </a:rPr>
            <a:t>een </a:t>
          </a:r>
          <a:r>
            <a:rPr lang="en-US" sz="1100" baseline="0">
              <a:solidFill>
                <a:sysClr val="windowText" lastClr="000000"/>
              </a:solidFill>
            </a:rPr>
            <a:t>voorbeeld met dummy data, deze eerst verwijderen voordat het formulier invult</a:t>
          </a:r>
          <a:endParaRPr lang="en-NL" sz="11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144557</xdr:colOff>
      <xdr:row>24</xdr:row>
      <xdr:rowOff>305828</xdr:rowOff>
    </xdr:from>
    <xdr:to>
      <xdr:col>6</xdr:col>
      <xdr:colOff>609601</xdr:colOff>
      <xdr:row>29</xdr:row>
      <xdr:rowOff>76199</xdr:rowOff>
    </xdr:to>
    <xdr:sp macro="" textlink="">
      <xdr:nvSpPr>
        <xdr:cNvPr id="2" name="Speech Bubble: Rectangle 1">
          <a:extLst>
            <a:ext uri="{FF2B5EF4-FFF2-40B4-BE49-F238E27FC236}">
              <a16:creationId xmlns:a16="http://schemas.microsoft.com/office/drawing/2014/main" id="{AFA75535-FD91-49C7-9718-319C6900226C}"/>
            </a:ext>
          </a:extLst>
        </xdr:cNvPr>
        <xdr:cNvSpPr/>
      </xdr:nvSpPr>
      <xdr:spPr>
        <a:xfrm>
          <a:off x="1925732" y="7754378"/>
          <a:ext cx="2903444" cy="2056371"/>
        </a:xfrm>
        <a:prstGeom prst="wedgeRectCallout">
          <a:avLst>
            <a:gd name="adj1" fmla="val -13508"/>
            <a:gd name="adj2" fmla="val -61942"/>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 "Ton CO2e afkomstig van deze dataset"</a:t>
          </a:r>
          <a:r>
            <a:rPr lang="nl-NL" sz="1100" b="1" baseline="0">
              <a:solidFill>
                <a:srgbClr val="009FE3"/>
              </a:solidFill>
            </a:rPr>
            <a:t>:</a:t>
          </a:r>
          <a:endParaRPr lang="nl-NL" sz="1100" b="1">
            <a:solidFill>
              <a:srgbClr val="009FE3"/>
            </a:solidFill>
          </a:endParaRPr>
        </a:p>
        <a:p>
          <a:pPr algn="l"/>
          <a:r>
            <a:rPr lang="nl-NL" sz="1100" b="0">
              <a:solidFill>
                <a:schemeClr val="tx1"/>
              </a:solidFill>
            </a:rPr>
            <a:t>Dit is een vrij input veld waar</a:t>
          </a:r>
          <a:r>
            <a:rPr lang="nl-NL" sz="1100" b="0" baseline="0">
              <a:solidFill>
                <a:schemeClr val="tx1"/>
              </a:solidFill>
            </a:rPr>
            <a:t> u de totale ton CO2e afkomstig van de dataset die u in de rest van de regel gaat omschrijven moet invoeren. Het is mogelijk dat de totale CO2e die gealloceerd is aan de verlader/vervoerder in kwestie gebasseerd is op meerdere 'vervoer chains' die een andere data samenstelling hebben. Door de uitstoot per 'chain' afzonderlijk te documenteren kunnen we de data kwaliteit en berekening beter beoordelen.</a:t>
          </a:r>
          <a:endParaRPr lang="nl-NL" sz="1100" b="0">
            <a:solidFill>
              <a:schemeClr val="tx1"/>
            </a:solidFill>
          </a:endParaRPr>
        </a:p>
        <a:p>
          <a:pPr algn="l"/>
          <a:endParaRPr lang="en-NL" sz="1100" b="1">
            <a:solidFill>
              <a:srgbClr val="009FE3"/>
            </a:solidFill>
          </a:endParaRPr>
        </a:p>
      </xdr:txBody>
    </xdr:sp>
    <xdr:clientData/>
  </xdr:twoCellAnchor>
  <xdr:twoCellAnchor>
    <xdr:from>
      <xdr:col>4</xdr:col>
      <xdr:colOff>459442</xdr:colOff>
      <xdr:row>8</xdr:row>
      <xdr:rowOff>1170334</xdr:rowOff>
    </xdr:from>
    <xdr:to>
      <xdr:col>6</xdr:col>
      <xdr:colOff>342900</xdr:colOff>
      <xdr:row>12</xdr:row>
      <xdr:rowOff>1243</xdr:rowOff>
    </xdr:to>
    <xdr:sp macro="" textlink="">
      <xdr:nvSpPr>
        <xdr:cNvPr id="3" name="Speech Bubble: Rectangle 2">
          <a:extLst>
            <a:ext uri="{FF2B5EF4-FFF2-40B4-BE49-F238E27FC236}">
              <a16:creationId xmlns:a16="http://schemas.microsoft.com/office/drawing/2014/main" id="{789219EF-3921-4C1B-94DC-2DE5667CA668}"/>
            </a:ext>
          </a:extLst>
        </xdr:cNvPr>
        <xdr:cNvSpPr/>
      </xdr:nvSpPr>
      <xdr:spPr>
        <a:xfrm>
          <a:off x="2240617" y="2941984"/>
          <a:ext cx="2321858" cy="774009"/>
        </a:xfrm>
        <a:prstGeom prst="wedgeRectCallout">
          <a:avLst>
            <a:gd name="adj1" fmla="val -23386"/>
            <a:gd name="adj2" fmla="val 97488"/>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a:t>
          </a:r>
          <a:r>
            <a:rPr lang="nl-NL" sz="1100" b="1" baseline="0">
              <a:solidFill>
                <a:srgbClr val="009FE3"/>
              </a:solidFill>
            </a:rPr>
            <a:t> "Totale ton CO2e transport":</a:t>
          </a:r>
          <a:endParaRPr lang="nl-NL" sz="1100" b="1">
            <a:solidFill>
              <a:srgbClr val="009FE3"/>
            </a:solidFill>
          </a:endParaRPr>
        </a:p>
        <a:p>
          <a:pPr algn="l"/>
          <a:r>
            <a:rPr lang="nl-NL" sz="1100" b="0">
              <a:solidFill>
                <a:schemeClr val="tx1"/>
              </a:solidFill>
            </a:rPr>
            <a:t>Dit is een automatische som van alle onderliggende Ton CO2e die</a:t>
          </a:r>
          <a:r>
            <a:rPr lang="nl-NL" sz="1100" b="0" baseline="0">
              <a:solidFill>
                <a:schemeClr val="tx1"/>
              </a:solidFill>
            </a:rPr>
            <a:t> vrij zijn ingevuld hieronder.</a:t>
          </a:r>
          <a:endParaRPr lang="nl-NL" sz="1100" b="0">
            <a:solidFill>
              <a:schemeClr val="tx1"/>
            </a:solidFill>
          </a:endParaRPr>
        </a:p>
        <a:p>
          <a:pPr algn="l"/>
          <a:endParaRPr lang="en-NL" sz="1100" b="1">
            <a:solidFill>
              <a:srgbClr val="009FE3"/>
            </a:solidFill>
          </a:endParaRPr>
        </a:p>
      </xdr:txBody>
    </xdr:sp>
    <xdr:clientData/>
  </xdr:twoCellAnchor>
  <xdr:twoCellAnchor>
    <xdr:from>
      <xdr:col>5</xdr:col>
      <xdr:colOff>67797</xdr:colOff>
      <xdr:row>13</xdr:row>
      <xdr:rowOff>65434</xdr:rowOff>
    </xdr:from>
    <xdr:to>
      <xdr:col>8</xdr:col>
      <xdr:colOff>0</xdr:colOff>
      <xdr:row>19</xdr:row>
      <xdr:rowOff>76200</xdr:rowOff>
    </xdr:to>
    <xdr:sp macro="" textlink="">
      <xdr:nvSpPr>
        <xdr:cNvPr id="4" name="Speech Bubble: Rectangle 3">
          <a:extLst>
            <a:ext uri="{FF2B5EF4-FFF2-40B4-BE49-F238E27FC236}">
              <a16:creationId xmlns:a16="http://schemas.microsoft.com/office/drawing/2014/main" id="{3AD871CC-604C-453A-AEA3-CFB61A10D21D}"/>
            </a:ext>
          </a:extLst>
        </xdr:cNvPr>
        <xdr:cNvSpPr/>
      </xdr:nvSpPr>
      <xdr:spPr>
        <a:xfrm>
          <a:off x="3334872" y="3846859"/>
          <a:ext cx="2789703" cy="1334741"/>
        </a:xfrm>
        <a:prstGeom prst="wedgeRectCallout">
          <a:avLst>
            <a:gd name="adj1" fmla="val -5205"/>
            <a:gd name="adj2" fmla="val 75780"/>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a:t>
          </a:r>
          <a:r>
            <a:rPr lang="nl-NL" sz="1100" b="1" baseline="0">
              <a:solidFill>
                <a:srgbClr val="009FE3"/>
              </a:solidFill>
            </a:rPr>
            <a:t> "Transport mode":</a:t>
          </a:r>
          <a:endParaRPr lang="nl-NL" sz="1100" b="1">
            <a:solidFill>
              <a:srgbClr val="009FE3"/>
            </a:solidFill>
          </a:endParaRPr>
        </a:p>
        <a:p>
          <a:pPr algn="l"/>
          <a:r>
            <a:rPr lang="nl-NL" sz="1100" b="0">
              <a:solidFill>
                <a:schemeClr val="tx1"/>
              </a:solidFill>
            </a:rPr>
            <a:t>Omschrijf</a:t>
          </a:r>
          <a:r>
            <a:rPr lang="nl-NL" sz="1100" b="0" baseline="0">
              <a:solidFill>
                <a:schemeClr val="tx1"/>
              </a:solidFill>
            </a:rPr>
            <a:t> de transport modus relevant voor deze dataset. Het is dus niet mogelijk om meerdere transport modi samen te voegen. Wel is het mogelijk om meerdere regels in te vullen voor dezelfde transport modus indien de onderliggende datasetten verschillen.</a:t>
          </a:r>
          <a:endParaRPr lang="nl-NL" sz="1100" b="0">
            <a:solidFill>
              <a:schemeClr val="tx1"/>
            </a:solidFill>
          </a:endParaRPr>
        </a:p>
        <a:p>
          <a:pPr algn="l"/>
          <a:endParaRPr lang="en-NL" sz="1100" b="1">
            <a:solidFill>
              <a:srgbClr val="009FE3"/>
            </a:solidFill>
          </a:endParaRPr>
        </a:p>
      </xdr:txBody>
    </xdr:sp>
    <xdr:clientData/>
  </xdr:twoCellAnchor>
  <xdr:twoCellAnchor>
    <xdr:from>
      <xdr:col>0</xdr:col>
      <xdr:colOff>38100</xdr:colOff>
      <xdr:row>24</xdr:row>
      <xdr:rowOff>305828</xdr:rowOff>
    </xdr:from>
    <xdr:to>
      <xdr:col>4</xdr:col>
      <xdr:colOff>104776</xdr:colOff>
      <xdr:row>29</xdr:row>
      <xdr:rowOff>76199</xdr:rowOff>
    </xdr:to>
    <xdr:sp macro="" textlink="">
      <xdr:nvSpPr>
        <xdr:cNvPr id="5" name="Speech Bubble: Rectangle 4">
          <a:extLst>
            <a:ext uri="{FF2B5EF4-FFF2-40B4-BE49-F238E27FC236}">
              <a16:creationId xmlns:a16="http://schemas.microsoft.com/office/drawing/2014/main" id="{AF6A5190-345E-473F-AA06-60E240898EF0}"/>
            </a:ext>
          </a:extLst>
        </xdr:cNvPr>
        <xdr:cNvSpPr/>
      </xdr:nvSpPr>
      <xdr:spPr>
        <a:xfrm>
          <a:off x="38100" y="7754378"/>
          <a:ext cx="1847851" cy="2056371"/>
        </a:xfrm>
        <a:prstGeom prst="wedgeRectCallout">
          <a:avLst>
            <a:gd name="adj1" fmla="val -106"/>
            <a:gd name="adj2" fmla="val -62405"/>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 "Data</a:t>
          </a:r>
          <a:r>
            <a:rPr lang="nl-NL" sz="1100" b="1" baseline="0">
              <a:solidFill>
                <a:srgbClr val="009FE3"/>
              </a:solidFill>
            </a:rPr>
            <a:t> kwaliteit beoordeling</a:t>
          </a:r>
          <a:r>
            <a:rPr lang="nl-NL" sz="1100" b="1">
              <a:solidFill>
                <a:srgbClr val="009FE3"/>
              </a:solidFill>
            </a:rPr>
            <a:t>"</a:t>
          </a:r>
          <a:r>
            <a:rPr lang="nl-NL" sz="1100" b="1" baseline="0">
              <a:solidFill>
                <a:srgbClr val="009FE3"/>
              </a:solidFill>
            </a:rPr>
            <a:t>:</a:t>
          </a:r>
          <a:endParaRPr lang="nl-NL" sz="1100" b="1">
            <a:solidFill>
              <a:srgbClr val="009FE3"/>
            </a:solidFill>
          </a:endParaRPr>
        </a:p>
        <a:p>
          <a:pPr algn="l"/>
          <a:r>
            <a:rPr lang="nl-NL" sz="1100" b="0">
              <a:solidFill>
                <a:schemeClr val="tx1"/>
              </a:solidFill>
            </a:rPr>
            <a:t>De kwaliteit</a:t>
          </a:r>
          <a:r>
            <a:rPr lang="nl-NL" sz="1100" b="0" baseline="0">
              <a:solidFill>
                <a:schemeClr val="tx1"/>
              </a:solidFill>
            </a:rPr>
            <a:t> van de data wordt automatisch berekend o.b.v. de kenmerken van de dataset. Hierbij geld de regel dat de data kwaliteit altijd gelijk staat aan de kwaliteit van het laagst scorende component. Zie C.4 Uitleg data kwaliteit voor meer informatie.</a:t>
          </a:r>
          <a:endParaRPr lang="nl-NL" sz="1100" b="0">
            <a:solidFill>
              <a:schemeClr val="tx1"/>
            </a:solidFill>
          </a:endParaRPr>
        </a:p>
        <a:p>
          <a:pPr algn="l"/>
          <a:endParaRPr lang="en-NL" sz="1100" b="1">
            <a:solidFill>
              <a:srgbClr val="009FE3"/>
            </a:solidFill>
          </a:endParaRPr>
        </a:p>
      </xdr:txBody>
    </xdr:sp>
    <xdr:clientData/>
  </xdr:twoCellAnchor>
  <xdr:twoCellAnchor>
    <xdr:from>
      <xdr:col>6</xdr:col>
      <xdr:colOff>801782</xdr:colOff>
      <xdr:row>24</xdr:row>
      <xdr:rowOff>305828</xdr:rowOff>
    </xdr:from>
    <xdr:to>
      <xdr:col>9</xdr:col>
      <xdr:colOff>371475</xdr:colOff>
      <xdr:row>29</xdr:row>
      <xdr:rowOff>76199</xdr:rowOff>
    </xdr:to>
    <xdr:sp macro="" textlink="">
      <xdr:nvSpPr>
        <xdr:cNvPr id="6" name="Speech Bubble: Rectangle 5">
          <a:extLst>
            <a:ext uri="{FF2B5EF4-FFF2-40B4-BE49-F238E27FC236}">
              <a16:creationId xmlns:a16="http://schemas.microsoft.com/office/drawing/2014/main" id="{04DF0E8A-6547-4CD6-BF66-C03B1FA17B40}"/>
            </a:ext>
          </a:extLst>
        </xdr:cNvPr>
        <xdr:cNvSpPr/>
      </xdr:nvSpPr>
      <xdr:spPr>
        <a:xfrm>
          <a:off x="5021357" y="7754378"/>
          <a:ext cx="2427193" cy="2056371"/>
        </a:xfrm>
        <a:prstGeom prst="wedgeRectCallout">
          <a:avLst>
            <a:gd name="adj1" fmla="val -34176"/>
            <a:gd name="adj2" fmla="val -62405"/>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 "Data</a:t>
          </a:r>
          <a:r>
            <a:rPr lang="nl-NL" sz="1100" b="1" baseline="0">
              <a:solidFill>
                <a:srgbClr val="009FE3"/>
              </a:solidFill>
            </a:rPr>
            <a:t> type</a:t>
          </a:r>
          <a:r>
            <a:rPr lang="nl-NL" sz="1100" b="1">
              <a:solidFill>
                <a:srgbClr val="009FE3"/>
              </a:solidFill>
            </a:rPr>
            <a:t>"</a:t>
          </a:r>
          <a:r>
            <a:rPr lang="nl-NL" sz="1100" b="1" baseline="0">
              <a:solidFill>
                <a:srgbClr val="009FE3"/>
              </a:solidFill>
            </a:rPr>
            <a:t>:</a:t>
          </a:r>
          <a:endParaRPr lang="nl-NL" sz="1100" b="1">
            <a:solidFill>
              <a:srgbClr val="009FE3"/>
            </a:solidFill>
          </a:endParaRPr>
        </a:p>
        <a:p>
          <a:pPr algn="l"/>
          <a:r>
            <a:rPr lang="nl-NL" sz="1100" b="0">
              <a:solidFill>
                <a:schemeClr val="tx1"/>
              </a:solidFill>
            </a:rPr>
            <a:t>Primair</a:t>
          </a:r>
          <a:r>
            <a:rPr lang="nl-NL" sz="1100" b="0" baseline="0">
              <a:solidFill>
                <a:schemeClr val="tx1"/>
              </a:solidFill>
            </a:rPr>
            <a:t> (gemeten) zijn direct gemeten waardes, maar kunnen variëren in de periode (bv. gem. per maand vs gemeten waardes per trip). Secundair (gemodelleerd) zijn waardes die berekend / gemodelleerd zijn op basis van interne data. Secundair (indicatoren) zijn schattingen op basis van default waardes en kengetallen. Indicatoren zijn de laagste kwaliteit. </a:t>
          </a:r>
          <a:endParaRPr lang="nl-NL" sz="1100" b="0">
            <a:solidFill>
              <a:schemeClr val="tx1"/>
            </a:solidFill>
          </a:endParaRPr>
        </a:p>
        <a:p>
          <a:pPr algn="l"/>
          <a:endParaRPr lang="en-NL" sz="1100" b="1">
            <a:solidFill>
              <a:srgbClr val="009FE3"/>
            </a:solidFill>
          </a:endParaRPr>
        </a:p>
      </xdr:txBody>
    </xdr:sp>
    <xdr:clientData/>
  </xdr:twoCellAnchor>
  <xdr:twoCellAnchor>
    <xdr:from>
      <xdr:col>8</xdr:col>
      <xdr:colOff>191623</xdr:colOff>
      <xdr:row>13</xdr:row>
      <xdr:rowOff>65434</xdr:rowOff>
    </xdr:from>
    <xdr:to>
      <xdr:col>10</xdr:col>
      <xdr:colOff>323851</xdr:colOff>
      <xdr:row>19</xdr:row>
      <xdr:rowOff>76200</xdr:rowOff>
    </xdr:to>
    <xdr:sp macro="" textlink="">
      <xdr:nvSpPr>
        <xdr:cNvPr id="7" name="Speech Bubble: Rectangle 6">
          <a:extLst>
            <a:ext uri="{FF2B5EF4-FFF2-40B4-BE49-F238E27FC236}">
              <a16:creationId xmlns:a16="http://schemas.microsoft.com/office/drawing/2014/main" id="{4B94770C-4A76-45BD-94A2-65A2B003AA85}"/>
            </a:ext>
          </a:extLst>
        </xdr:cNvPr>
        <xdr:cNvSpPr/>
      </xdr:nvSpPr>
      <xdr:spPr>
        <a:xfrm>
          <a:off x="6316198" y="3846859"/>
          <a:ext cx="2037228" cy="1334741"/>
        </a:xfrm>
        <a:prstGeom prst="wedgeRectCallout">
          <a:avLst>
            <a:gd name="adj1" fmla="val -40373"/>
            <a:gd name="adj2" fmla="val 80062"/>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a:t>
          </a:r>
          <a:r>
            <a:rPr lang="nl-NL" sz="1100" b="1" baseline="0">
              <a:solidFill>
                <a:srgbClr val="009FE3"/>
              </a:solidFill>
            </a:rPr>
            <a:t> "Periode":</a:t>
          </a:r>
          <a:endParaRPr lang="nl-NL" sz="1100" b="1">
            <a:solidFill>
              <a:srgbClr val="009FE3"/>
            </a:solidFill>
          </a:endParaRPr>
        </a:p>
        <a:p>
          <a:pPr algn="l"/>
          <a:r>
            <a:rPr lang="nl-NL" sz="1100" b="0">
              <a:solidFill>
                <a:schemeClr val="tx1"/>
              </a:solidFill>
            </a:rPr>
            <a:t>Omschrijf hier hoe</a:t>
          </a:r>
          <a:r>
            <a:rPr lang="nl-NL" sz="1100" b="0" baseline="0">
              <a:solidFill>
                <a:schemeClr val="tx1"/>
              </a:solidFill>
            </a:rPr>
            <a:t> frequent de data wordt gemeten / gemodelleerd en dus over welke periode u inzicht heeft in de data. Hoe specifieker de periode, hoe beter uw data kwaliteit.</a:t>
          </a:r>
          <a:endParaRPr lang="nl-NL" sz="1100" b="0">
            <a:solidFill>
              <a:schemeClr val="tx1"/>
            </a:solidFill>
          </a:endParaRPr>
        </a:p>
        <a:p>
          <a:pPr algn="l"/>
          <a:endParaRPr lang="en-NL" sz="1100" b="1">
            <a:solidFill>
              <a:srgbClr val="009FE3"/>
            </a:solidFill>
          </a:endParaRPr>
        </a:p>
      </xdr:txBody>
    </xdr:sp>
    <xdr:clientData/>
  </xdr:twoCellAnchor>
  <xdr:twoCellAnchor>
    <xdr:from>
      <xdr:col>9</xdr:col>
      <xdr:colOff>630333</xdr:colOff>
      <xdr:row>24</xdr:row>
      <xdr:rowOff>305828</xdr:rowOff>
    </xdr:from>
    <xdr:to>
      <xdr:col>11</xdr:col>
      <xdr:colOff>171451</xdr:colOff>
      <xdr:row>29</xdr:row>
      <xdr:rowOff>76199</xdr:rowOff>
    </xdr:to>
    <xdr:sp macro="" textlink="">
      <xdr:nvSpPr>
        <xdr:cNvPr id="8" name="Speech Bubble: Rectangle 7">
          <a:extLst>
            <a:ext uri="{FF2B5EF4-FFF2-40B4-BE49-F238E27FC236}">
              <a16:creationId xmlns:a16="http://schemas.microsoft.com/office/drawing/2014/main" id="{164ABB24-F0C7-4A6A-A6A8-12446EF9A86A}"/>
            </a:ext>
          </a:extLst>
        </xdr:cNvPr>
        <xdr:cNvSpPr/>
      </xdr:nvSpPr>
      <xdr:spPr>
        <a:xfrm>
          <a:off x="7707408" y="7754378"/>
          <a:ext cx="1446118" cy="2056371"/>
        </a:xfrm>
        <a:prstGeom prst="wedgeRectCallout">
          <a:avLst>
            <a:gd name="adj1" fmla="val -34176"/>
            <a:gd name="adj2" fmla="val -62405"/>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 "Data</a:t>
          </a:r>
          <a:r>
            <a:rPr lang="nl-NL" sz="1100" b="1" baseline="0">
              <a:solidFill>
                <a:srgbClr val="009FE3"/>
              </a:solidFill>
            </a:rPr>
            <a:t> niveau</a:t>
          </a:r>
          <a:r>
            <a:rPr lang="nl-NL" sz="1100" b="1">
              <a:solidFill>
                <a:srgbClr val="009FE3"/>
              </a:solidFill>
            </a:rPr>
            <a:t>"</a:t>
          </a:r>
          <a:r>
            <a:rPr lang="nl-NL" sz="1100" b="1" baseline="0">
              <a:solidFill>
                <a:srgbClr val="009FE3"/>
              </a:solidFill>
            </a:rPr>
            <a:t>:</a:t>
          </a:r>
          <a:endParaRPr lang="nl-NL" sz="1100" b="1">
            <a:solidFill>
              <a:srgbClr val="009FE3"/>
            </a:solidFill>
          </a:endParaRPr>
        </a:p>
        <a:p>
          <a:pPr algn="l"/>
          <a:r>
            <a:rPr lang="nl-NL" sz="1100" b="0">
              <a:solidFill>
                <a:schemeClr val="tx1"/>
              </a:solidFill>
            </a:rPr>
            <a:t>Omschrijf het</a:t>
          </a:r>
          <a:r>
            <a:rPr lang="nl-NL" sz="1100" b="0" baseline="0">
              <a:solidFill>
                <a:schemeClr val="tx1"/>
              </a:solidFill>
            </a:rPr>
            <a:t> data niveau van het energieverbruik: weet u dit voor elk kenteken, voor de vloot, of enkel op totaal niveau?</a:t>
          </a:r>
          <a:endParaRPr lang="nl-NL" sz="1100" b="0">
            <a:solidFill>
              <a:schemeClr val="tx1"/>
            </a:solidFill>
          </a:endParaRPr>
        </a:p>
        <a:p>
          <a:pPr algn="l"/>
          <a:endParaRPr lang="en-NL" sz="1100" b="1">
            <a:solidFill>
              <a:srgbClr val="009FE3"/>
            </a:solidFill>
          </a:endParaRPr>
        </a:p>
      </xdr:txBody>
    </xdr:sp>
    <xdr:clientData/>
  </xdr:twoCellAnchor>
  <xdr:twoCellAnchor>
    <xdr:from>
      <xdr:col>10</xdr:col>
      <xdr:colOff>524998</xdr:colOff>
      <xdr:row>13</xdr:row>
      <xdr:rowOff>65434</xdr:rowOff>
    </xdr:from>
    <xdr:to>
      <xdr:col>11</xdr:col>
      <xdr:colOff>971550</xdr:colOff>
      <xdr:row>19</xdr:row>
      <xdr:rowOff>76200</xdr:rowOff>
    </xdr:to>
    <xdr:sp macro="" textlink="">
      <xdr:nvSpPr>
        <xdr:cNvPr id="9" name="Speech Bubble: Rectangle 8">
          <a:extLst>
            <a:ext uri="{FF2B5EF4-FFF2-40B4-BE49-F238E27FC236}">
              <a16:creationId xmlns:a16="http://schemas.microsoft.com/office/drawing/2014/main" id="{A35CE651-86C0-4DCC-8285-3A8B41610DD1}"/>
            </a:ext>
          </a:extLst>
        </xdr:cNvPr>
        <xdr:cNvSpPr/>
      </xdr:nvSpPr>
      <xdr:spPr>
        <a:xfrm>
          <a:off x="8554573" y="3846859"/>
          <a:ext cx="1399052" cy="1334741"/>
        </a:xfrm>
        <a:prstGeom prst="wedgeRectCallout">
          <a:avLst>
            <a:gd name="adj1" fmla="val -40373"/>
            <a:gd name="adj2" fmla="val 80062"/>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a:t>
          </a:r>
          <a:r>
            <a:rPr lang="nl-NL" sz="1100" b="1" baseline="0">
              <a:solidFill>
                <a:srgbClr val="009FE3"/>
              </a:solidFill>
            </a:rPr>
            <a:t> "Energiebron":</a:t>
          </a:r>
          <a:endParaRPr lang="nl-NL" sz="1100" b="1">
            <a:solidFill>
              <a:srgbClr val="009FE3"/>
            </a:solidFill>
          </a:endParaRPr>
        </a:p>
        <a:p>
          <a:pPr algn="l"/>
          <a:r>
            <a:rPr lang="nl-NL" sz="1100" b="0">
              <a:solidFill>
                <a:schemeClr val="tx1"/>
              </a:solidFill>
            </a:rPr>
            <a:t>Omschrijf hier de energiebron die</a:t>
          </a:r>
          <a:r>
            <a:rPr lang="nl-NL" sz="1100" b="0" baseline="0">
              <a:solidFill>
                <a:schemeClr val="tx1"/>
              </a:solidFill>
            </a:rPr>
            <a:t> relevant is voor de berekening van de Ton CO2e.</a:t>
          </a:r>
          <a:endParaRPr lang="nl-NL" sz="1100" b="0">
            <a:solidFill>
              <a:schemeClr val="tx1"/>
            </a:solidFill>
          </a:endParaRPr>
        </a:p>
        <a:p>
          <a:pPr algn="l"/>
          <a:endParaRPr lang="en-NL" sz="1100" b="1">
            <a:solidFill>
              <a:srgbClr val="009FE3"/>
            </a:solidFill>
          </a:endParaRPr>
        </a:p>
      </xdr:txBody>
    </xdr:sp>
    <xdr:clientData/>
  </xdr:twoCellAnchor>
  <xdr:twoCellAnchor>
    <xdr:from>
      <xdr:col>11</xdr:col>
      <xdr:colOff>381000</xdr:colOff>
      <xdr:row>24</xdr:row>
      <xdr:rowOff>305828</xdr:rowOff>
    </xdr:from>
    <xdr:to>
      <xdr:col>12</xdr:col>
      <xdr:colOff>628650</xdr:colOff>
      <xdr:row>29</xdr:row>
      <xdr:rowOff>76199</xdr:rowOff>
    </xdr:to>
    <xdr:sp macro="" textlink="">
      <xdr:nvSpPr>
        <xdr:cNvPr id="10" name="Speech Bubble: Rectangle 9">
          <a:extLst>
            <a:ext uri="{FF2B5EF4-FFF2-40B4-BE49-F238E27FC236}">
              <a16:creationId xmlns:a16="http://schemas.microsoft.com/office/drawing/2014/main" id="{50BA3701-325A-43C7-8C40-880601752C69}"/>
            </a:ext>
          </a:extLst>
        </xdr:cNvPr>
        <xdr:cNvSpPr/>
      </xdr:nvSpPr>
      <xdr:spPr>
        <a:xfrm>
          <a:off x="9363075" y="7754378"/>
          <a:ext cx="2143125" cy="2056371"/>
        </a:xfrm>
        <a:prstGeom prst="wedgeRectCallout">
          <a:avLst>
            <a:gd name="adj1" fmla="val -33732"/>
            <a:gd name="adj2" fmla="val -64721"/>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 "Data</a:t>
          </a:r>
          <a:r>
            <a:rPr lang="nl-NL" sz="1100" b="1" baseline="0">
              <a:solidFill>
                <a:srgbClr val="009FE3"/>
              </a:solidFill>
            </a:rPr>
            <a:t> omschrijving</a:t>
          </a:r>
          <a:r>
            <a:rPr lang="nl-NL" sz="1100" b="1">
              <a:solidFill>
                <a:srgbClr val="009FE3"/>
              </a:solidFill>
            </a:rPr>
            <a:t>"</a:t>
          </a:r>
          <a:r>
            <a:rPr lang="nl-NL" sz="1100" b="1" baseline="0">
              <a:solidFill>
                <a:srgbClr val="009FE3"/>
              </a:solidFill>
            </a:rPr>
            <a:t>:</a:t>
          </a:r>
          <a:endParaRPr lang="nl-NL" sz="1100" b="1">
            <a:solidFill>
              <a:srgbClr val="009FE3"/>
            </a:solidFill>
          </a:endParaRPr>
        </a:p>
        <a:p>
          <a:pPr algn="l"/>
          <a:r>
            <a:rPr lang="nl-NL" sz="1100" b="0">
              <a:solidFill>
                <a:schemeClr val="tx1"/>
              </a:solidFill>
            </a:rPr>
            <a:t>Is de data </a:t>
          </a:r>
          <a:r>
            <a:rPr lang="nl-NL" sz="1100" b="1">
              <a:solidFill>
                <a:schemeClr val="tx1"/>
              </a:solidFill>
            </a:rPr>
            <a:t>primair</a:t>
          </a:r>
          <a:r>
            <a:rPr lang="nl-NL" sz="1100" b="0">
              <a:solidFill>
                <a:schemeClr val="tx1"/>
              </a:solidFill>
            </a:rPr>
            <a:t>?  Dan omschrijft u hier de bron van de gemeten data. Wees hierbij zo specifiek</a:t>
          </a:r>
          <a:r>
            <a:rPr lang="nl-NL" sz="1100" b="0" baseline="0">
              <a:solidFill>
                <a:schemeClr val="tx1"/>
              </a:solidFill>
            </a:rPr>
            <a:t> mogelijk.</a:t>
          </a:r>
          <a:endParaRPr lang="nl-NL" sz="1100" b="0">
            <a:solidFill>
              <a:schemeClr val="tx1"/>
            </a:solidFill>
          </a:endParaRPr>
        </a:p>
        <a:p>
          <a:pPr algn="l"/>
          <a:endParaRPr lang="nl-NL" sz="1100" b="0">
            <a:solidFill>
              <a:schemeClr val="tx1"/>
            </a:solidFill>
          </a:endParaRPr>
        </a:p>
        <a:p>
          <a:pPr algn="l"/>
          <a:r>
            <a:rPr lang="nl-NL" sz="1100" b="0">
              <a:solidFill>
                <a:schemeClr val="tx1"/>
              </a:solidFill>
            </a:rPr>
            <a:t>Is de data </a:t>
          </a:r>
          <a:r>
            <a:rPr lang="nl-NL" sz="1100" b="1">
              <a:solidFill>
                <a:schemeClr val="tx1"/>
              </a:solidFill>
            </a:rPr>
            <a:t>secundair</a:t>
          </a:r>
          <a:r>
            <a:rPr lang="nl-NL" sz="1100" b="0">
              <a:solidFill>
                <a:schemeClr val="tx1"/>
              </a:solidFill>
            </a:rPr>
            <a:t>? Dan omschrijft u hier in zo veel mogelijk detail de methodiek die u heeft toegepast voor de inschatting / benadering.</a:t>
          </a:r>
        </a:p>
        <a:p>
          <a:pPr algn="l"/>
          <a:endParaRPr lang="en-NL" sz="1100" b="1">
            <a:solidFill>
              <a:srgbClr val="009FE3"/>
            </a:solidFill>
          </a:endParaRPr>
        </a:p>
      </xdr:txBody>
    </xdr:sp>
    <xdr:clientData/>
  </xdr:twoCellAnchor>
  <xdr:twoCellAnchor>
    <xdr:from>
      <xdr:col>13</xdr:col>
      <xdr:colOff>753597</xdr:colOff>
      <xdr:row>13</xdr:row>
      <xdr:rowOff>65434</xdr:rowOff>
    </xdr:from>
    <xdr:to>
      <xdr:col>16</xdr:col>
      <xdr:colOff>685800</xdr:colOff>
      <xdr:row>19</xdr:row>
      <xdr:rowOff>76200</xdr:rowOff>
    </xdr:to>
    <xdr:sp macro="" textlink="">
      <xdr:nvSpPr>
        <xdr:cNvPr id="11" name="Speech Bubble: Rectangle 10">
          <a:extLst>
            <a:ext uri="{FF2B5EF4-FFF2-40B4-BE49-F238E27FC236}">
              <a16:creationId xmlns:a16="http://schemas.microsoft.com/office/drawing/2014/main" id="{98640B24-FF53-434E-B6CE-1EA9FD1F3A47}"/>
            </a:ext>
          </a:extLst>
        </xdr:cNvPr>
        <xdr:cNvSpPr/>
      </xdr:nvSpPr>
      <xdr:spPr>
        <a:xfrm>
          <a:off x="12583647" y="3846859"/>
          <a:ext cx="2789703" cy="1334741"/>
        </a:xfrm>
        <a:prstGeom prst="wedgeRectCallout">
          <a:avLst>
            <a:gd name="adj1" fmla="val -5205"/>
            <a:gd name="adj2" fmla="val 75780"/>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a:t>
          </a:r>
          <a:r>
            <a:rPr lang="nl-NL" sz="1100" b="1" baseline="0">
              <a:solidFill>
                <a:srgbClr val="009FE3"/>
              </a:solidFill>
            </a:rPr>
            <a:t> "Transporteenheid":</a:t>
          </a:r>
          <a:endParaRPr lang="nl-NL" sz="1100" b="1">
            <a:solidFill>
              <a:srgbClr val="009FE3"/>
            </a:solidFill>
          </a:endParaRPr>
        </a:p>
        <a:p>
          <a:pPr algn="l"/>
          <a:r>
            <a:rPr lang="nl-NL" sz="1100" b="0">
              <a:solidFill>
                <a:schemeClr val="tx1"/>
              </a:solidFill>
            </a:rPr>
            <a:t>Omschrijf</a:t>
          </a:r>
          <a:r>
            <a:rPr lang="nl-NL" sz="1100" b="0" baseline="0">
              <a:solidFill>
                <a:schemeClr val="tx1"/>
              </a:solidFill>
            </a:rPr>
            <a:t> de transport eenheden die u gebruikt in de berekening. Deze zijn vaak vermeld op de ladingsdocumenten. Als die in detail beschikbaar zijn (i.p.v. geaggregeerd) is dat bevordelijk voor de data kwaliteit.</a:t>
          </a:r>
          <a:endParaRPr lang="en-NL" sz="1100" b="1">
            <a:solidFill>
              <a:srgbClr val="009FE3"/>
            </a:solidFill>
          </a:endParaRPr>
        </a:p>
      </xdr:txBody>
    </xdr:sp>
    <xdr:clientData/>
  </xdr:twoCellAnchor>
  <xdr:twoCellAnchor>
    <xdr:from>
      <xdr:col>19</xdr:col>
      <xdr:colOff>1182222</xdr:colOff>
      <xdr:row>13</xdr:row>
      <xdr:rowOff>65434</xdr:rowOff>
    </xdr:from>
    <xdr:to>
      <xdr:col>20</xdr:col>
      <xdr:colOff>2076450</xdr:colOff>
      <xdr:row>19</xdr:row>
      <xdr:rowOff>76200</xdr:rowOff>
    </xdr:to>
    <xdr:sp macro="" textlink="">
      <xdr:nvSpPr>
        <xdr:cNvPr id="12" name="Speech Bubble: Rectangle 11">
          <a:extLst>
            <a:ext uri="{FF2B5EF4-FFF2-40B4-BE49-F238E27FC236}">
              <a16:creationId xmlns:a16="http://schemas.microsoft.com/office/drawing/2014/main" id="{24A4C94F-7632-4FBF-9FDE-62F5F05A3BC1}"/>
            </a:ext>
          </a:extLst>
        </xdr:cNvPr>
        <xdr:cNvSpPr/>
      </xdr:nvSpPr>
      <xdr:spPr>
        <a:xfrm>
          <a:off x="19670247" y="3846859"/>
          <a:ext cx="2789703" cy="1334741"/>
        </a:xfrm>
        <a:prstGeom prst="wedgeRectCallout">
          <a:avLst>
            <a:gd name="adj1" fmla="val 29280"/>
            <a:gd name="adj2" fmla="val 77920"/>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a:t>
          </a:r>
          <a:r>
            <a:rPr lang="nl-NL" sz="1100" b="1" baseline="0">
              <a:solidFill>
                <a:srgbClr val="009FE3"/>
              </a:solidFill>
            </a:rPr>
            <a:t> "Algemene toelichting":</a:t>
          </a:r>
          <a:endParaRPr lang="nl-NL" sz="1100" b="1">
            <a:solidFill>
              <a:srgbClr val="009FE3"/>
            </a:solidFill>
          </a:endParaRPr>
        </a:p>
        <a:p>
          <a:pPr algn="l"/>
          <a:r>
            <a:rPr lang="nl-NL" sz="1100" b="0">
              <a:solidFill>
                <a:schemeClr val="tx1"/>
              </a:solidFill>
            </a:rPr>
            <a:t>Vul</a:t>
          </a:r>
          <a:r>
            <a:rPr lang="nl-NL" sz="1100" b="0" baseline="0">
              <a:solidFill>
                <a:schemeClr val="tx1"/>
              </a:solidFill>
            </a:rPr>
            <a:t> hier eventueel extra toelichting of informatie in die u relevant vind om te benoemen. U kunt hier bijvoorbeeld de allocatiemethode omschrijven die u per dataset heeft toegepast.</a:t>
          </a:r>
          <a:endParaRPr lang="en-NL" sz="1100" b="1">
            <a:solidFill>
              <a:srgbClr val="009FE3"/>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246110</xdr:colOff>
      <xdr:row>22</xdr:row>
      <xdr:rowOff>335644</xdr:rowOff>
    </xdr:from>
    <xdr:to>
      <xdr:col>6</xdr:col>
      <xdr:colOff>692104</xdr:colOff>
      <xdr:row>27</xdr:row>
      <xdr:rowOff>344140</xdr:rowOff>
    </xdr:to>
    <xdr:sp macro="" textlink="">
      <xdr:nvSpPr>
        <xdr:cNvPr id="2" name="Speech Bubble: Rectangle 1">
          <a:extLst>
            <a:ext uri="{FF2B5EF4-FFF2-40B4-BE49-F238E27FC236}">
              <a16:creationId xmlns:a16="http://schemas.microsoft.com/office/drawing/2014/main" id="{313F759C-2E3A-4152-91AE-01C72529F9F3}"/>
            </a:ext>
          </a:extLst>
        </xdr:cNvPr>
        <xdr:cNvSpPr/>
      </xdr:nvSpPr>
      <xdr:spPr>
        <a:xfrm>
          <a:off x="2027285" y="7250794"/>
          <a:ext cx="2903444" cy="2056371"/>
        </a:xfrm>
        <a:prstGeom prst="wedgeRectCallout">
          <a:avLst>
            <a:gd name="adj1" fmla="val -13508"/>
            <a:gd name="adj2" fmla="val -61942"/>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lumMod val="50000"/>
                  <a:lumOff val="50000"/>
                </a:schemeClr>
              </a:solidFill>
            </a:rPr>
            <a:t>Uitleg "Ton CO2e afkomstig van deze dataset"</a:t>
          </a:r>
          <a:r>
            <a:rPr lang="nl-NL" sz="1100" b="1" baseline="0">
              <a:solidFill>
                <a:schemeClr val="tx1">
                  <a:lumMod val="50000"/>
                  <a:lumOff val="50000"/>
                </a:schemeClr>
              </a:solidFill>
            </a:rPr>
            <a:t>:</a:t>
          </a:r>
          <a:endParaRPr lang="nl-NL" sz="1100" b="1">
            <a:solidFill>
              <a:schemeClr val="tx1">
                <a:lumMod val="50000"/>
                <a:lumOff val="50000"/>
              </a:schemeClr>
            </a:solidFill>
          </a:endParaRPr>
        </a:p>
        <a:p>
          <a:pPr algn="l"/>
          <a:r>
            <a:rPr lang="nl-NL" sz="1100" b="0">
              <a:solidFill>
                <a:schemeClr val="tx1">
                  <a:lumMod val="50000"/>
                  <a:lumOff val="50000"/>
                </a:schemeClr>
              </a:solidFill>
            </a:rPr>
            <a:t>Dit is een vrij input veld waar</a:t>
          </a:r>
          <a:r>
            <a:rPr lang="nl-NL" sz="1100" b="0" baseline="0">
              <a:solidFill>
                <a:schemeClr val="tx1">
                  <a:lumMod val="50000"/>
                  <a:lumOff val="50000"/>
                </a:schemeClr>
              </a:solidFill>
            </a:rPr>
            <a:t> u de totale ton CO2e afkomstig van de dataset die u in de rest van de regel gaat omschrijven moet invoeren. Het is mogelijk dat de totale CO2e die gealloceerd is aan de verlader/vervoerder in kwestie gebasseerd is op meerdere 'vervoer chains' die een andere data samenstelling hebben. Door de uitstoot per 'chain' afzonderlijk te documenteren kunnen we de data kwaliteit en berekening beter beoordelen.</a:t>
          </a:r>
          <a:endParaRPr lang="nl-NL" sz="1100" b="0">
            <a:solidFill>
              <a:schemeClr val="tx1">
                <a:lumMod val="50000"/>
                <a:lumOff val="50000"/>
              </a:schemeClr>
            </a:solidFill>
          </a:endParaRPr>
        </a:p>
        <a:p>
          <a:pPr algn="l"/>
          <a:endParaRPr lang="en-NL" sz="1100" b="1">
            <a:solidFill>
              <a:schemeClr val="tx1">
                <a:lumMod val="50000"/>
                <a:lumOff val="50000"/>
              </a:schemeClr>
            </a:solidFill>
          </a:endParaRPr>
        </a:p>
      </xdr:txBody>
    </xdr:sp>
    <xdr:clientData/>
  </xdr:twoCellAnchor>
  <xdr:twoCellAnchor>
    <xdr:from>
      <xdr:col>4</xdr:col>
      <xdr:colOff>526117</xdr:colOff>
      <xdr:row>8</xdr:row>
      <xdr:rowOff>1419225</xdr:rowOff>
    </xdr:from>
    <xdr:to>
      <xdr:col>6</xdr:col>
      <xdr:colOff>390525</xdr:colOff>
      <xdr:row>11</xdr:row>
      <xdr:rowOff>173934</xdr:rowOff>
    </xdr:to>
    <xdr:sp macro="" textlink="">
      <xdr:nvSpPr>
        <xdr:cNvPr id="3" name="Speech Bubble: Rectangle 2">
          <a:extLst>
            <a:ext uri="{FF2B5EF4-FFF2-40B4-BE49-F238E27FC236}">
              <a16:creationId xmlns:a16="http://schemas.microsoft.com/office/drawing/2014/main" id="{3F1408BF-BBD7-4A6F-96D0-FC6309CF8154}"/>
            </a:ext>
          </a:extLst>
        </xdr:cNvPr>
        <xdr:cNvSpPr/>
      </xdr:nvSpPr>
      <xdr:spPr>
        <a:xfrm>
          <a:off x="2307292" y="3190875"/>
          <a:ext cx="2321858" cy="774009"/>
        </a:xfrm>
        <a:prstGeom prst="wedgeRectCallout">
          <a:avLst>
            <a:gd name="adj1" fmla="val -23386"/>
            <a:gd name="adj2" fmla="val 97488"/>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lumMod val="50000"/>
                  <a:lumOff val="50000"/>
                </a:schemeClr>
              </a:solidFill>
            </a:rPr>
            <a:t>Uitleg</a:t>
          </a:r>
          <a:r>
            <a:rPr lang="nl-NL" sz="1100" b="1" baseline="0">
              <a:solidFill>
                <a:schemeClr val="tx1">
                  <a:lumMod val="50000"/>
                  <a:lumOff val="50000"/>
                </a:schemeClr>
              </a:solidFill>
            </a:rPr>
            <a:t> "Totale ton CO2e transport":</a:t>
          </a:r>
          <a:endParaRPr lang="nl-NL" sz="1100" b="1">
            <a:solidFill>
              <a:schemeClr val="tx1">
                <a:lumMod val="50000"/>
                <a:lumOff val="50000"/>
              </a:schemeClr>
            </a:solidFill>
          </a:endParaRPr>
        </a:p>
        <a:p>
          <a:pPr algn="l"/>
          <a:r>
            <a:rPr lang="nl-NL" sz="1100" b="0">
              <a:solidFill>
                <a:schemeClr val="tx1">
                  <a:lumMod val="50000"/>
                  <a:lumOff val="50000"/>
                </a:schemeClr>
              </a:solidFill>
            </a:rPr>
            <a:t>Dit is een automatische som van alle onderliggende Ton CO2e die</a:t>
          </a:r>
          <a:r>
            <a:rPr lang="nl-NL" sz="1100" b="0" baseline="0">
              <a:solidFill>
                <a:schemeClr val="tx1">
                  <a:lumMod val="50000"/>
                  <a:lumOff val="50000"/>
                </a:schemeClr>
              </a:solidFill>
            </a:rPr>
            <a:t> vrij zijn ingevuld hieronder.</a:t>
          </a:r>
          <a:endParaRPr lang="nl-NL" sz="1100" b="0">
            <a:solidFill>
              <a:schemeClr val="tx1">
                <a:lumMod val="50000"/>
                <a:lumOff val="50000"/>
              </a:schemeClr>
            </a:solidFill>
          </a:endParaRPr>
        </a:p>
        <a:p>
          <a:pPr algn="l"/>
          <a:endParaRPr lang="en-NL" sz="1100" b="1">
            <a:solidFill>
              <a:srgbClr val="009FE3"/>
            </a:solidFill>
          </a:endParaRPr>
        </a:p>
      </xdr:txBody>
    </xdr:sp>
    <xdr:clientData/>
  </xdr:twoCellAnchor>
  <xdr:twoCellAnchor>
    <xdr:from>
      <xdr:col>5</xdr:col>
      <xdr:colOff>563097</xdr:colOff>
      <xdr:row>13</xdr:row>
      <xdr:rowOff>114300</xdr:rowOff>
    </xdr:from>
    <xdr:to>
      <xdr:col>8</xdr:col>
      <xdr:colOff>314325</xdr:colOff>
      <xdr:row>18</xdr:row>
      <xdr:rowOff>115541</xdr:rowOff>
    </xdr:to>
    <xdr:sp macro="" textlink="">
      <xdr:nvSpPr>
        <xdr:cNvPr id="4" name="Speech Bubble: Rectangle 3">
          <a:extLst>
            <a:ext uri="{FF2B5EF4-FFF2-40B4-BE49-F238E27FC236}">
              <a16:creationId xmlns:a16="http://schemas.microsoft.com/office/drawing/2014/main" id="{DE81ED2C-14E0-465A-89E0-A588350940A1}"/>
            </a:ext>
          </a:extLst>
        </xdr:cNvPr>
        <xdr:cNvSpPr/>
      </xdr:nvSpPr>
      <xdr:spPr>
        <a:xfrm>
          <a:off x="3849222" y="4267200"/>
          <a:ext cx="2789703" cy="1334741"/>
        </a:xfrm>
        <a:prstGeom prst="wedgeRectCallout">
          <a:avLst>
            <a:gd name="adj1" fmla="val -22960"/>
            <a:gd name="adj2" fmla="val 72212"/>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a:t>
          </a:r>
          <a:r>
            <a:rPr lang="nl-NL" sz="1100" b="1" baseline="0">
              <a:solidFill>
                <a:srgbClr val="009FE3"/>
              </a:solidFill>
            </a:rPr>
            <a:t> "Emissiebron":</a:t>
          </a:r>
          <a:endParaRPr lang="nl-NL" sz="1100" b="1">
            <a:solidFill>
              <a:srgbClr val="009FE3"/>
            </a:solidFill>
          </a:endParaRPr>
        </a:p>
        <a:p>
          <a:pPr algn="l"/>
          <a:r>
            <a:rPr lang="nl-NL" sz="1100" b="0">
              <a:solidFill>
                <a:schemeClr val="tx1"/>
              </a:solidFill>
            </a:rPr>
            <a:t>Omschrijf</a:t>
          </a:r>
          <a:r>
            <a:rPr lang="nl-NL" sz="1100" b="0" baseline="0">
              <a:solidFill>
                <a:schemeClr val="tx1"/>
              </a:solidFill>
            </a:rPr>
            <a:t> de bron van de emissies in kwestie. Maak hierbij onderscheid tussen energieverbruik en lekkage van koelmiddelen. Energieverbuik is een som van alle verschillende energiebronnen. Zorg dat je deze met de juiste emissiefactoren berekend. </a:t>
          </a:r>
          <a:endParaRPr lang="en-NL" sz="1100" b="1">
            <a:solidFill>
              <a:srgbClr val="009FE3"/>
            </a:solidFill>
          </a:endParaRPr>
        </a:p>
      </xdr:txBody>
    </xdr:sp>
    <xdr:clientData/>
  </xdr:twoCellAnchor>
  <xdr:twoCellAnchor>
    <xdr:from>
      <xdr:col>0</xdr:col>
      <xdr:colOff>38100</xdr:colOff>
      <xdr:row>22</xdr:row>
      <xdr:rowOff>335644</xdr:rowOff>
    </xdr:from>
    <xdr:to>
      <xdr:col>4</xdr:col>
      <xdr:colOff>104776</xdr:colOff>
      <xdr:row>27</xdr:row>
      <xdr:rowOff>344140</xdr:rowOff>
    </xdr:to>
    <xdr:sp macro="" textlink="">
      <xdr:nvSpPr>
        <xdr:cNvPr id="5" name="Speech Bubble: Rectangle 4">
          <a:extLst>
            <a:ext uri="{FF2B5EF4-FFF2-40B4-BE49-F238E27FC236}">
              <a16:creationId xmlns:a16="http://schemas.microsoft.com/office/drawing/2014/main" id="{DEFF6BB9-018E-47A2-B53E-C0FEE55CED47}"/>
            </a:ext>
          </a:extLst>
        </xdr:cNvPr>
        <xdr:cNvSpPr/>
      </xdr:nvSpPr>
      <xdr:spPr>
        <a:xfrm>
          <a:off x="38100" y="7250794"/>
          <a:ext cx="1847851" cy="2056371"/>
        </a:xfrm>
        <a:prstGeom prst="wedgeRectCallout">
          <a:avLst>
            <a:gd name="adj1" fmla="val -106"/>
            <a:gd name="adj2" fmla="val -62405"/>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lumMod val="50000"/>
                  <a:lumOff val="50000"/>
                </a:schemeClr>
              </a:solidFill>
            </a:rPr>
            <a:t>Uitleg "Data</a:t>
          </a:r>
          <a:r>
            <a:rPr lang="nl-NL" sz="1100" b="1" baseline="0">
              <a:solidFill>
                <a:schemeClr val="tx1">
                  <a:lumMod val="50000"/>
                  <a:lumOff val="50000"/>
                </a:schemeClr>
              </a:solidFill>
            </a:rPr>
            <a:t> kwaliteit beoordeling</a:t>
          </a:r>
          <a:r>
            <a:rPr lang="nl-NL" sz="1100" b="1">
              <a:solidFill>
                <a:schemeClr val="tx1">
                  <a:lumMod val="50000"/>
                  <a:lumOff val="50000"/>
                </a:schemeClr>
              </a:solidFill>
            </a:rPr>
            <a:t>"</a:t>
          </a:r>
          <a:r>
            <a:rPr lang="nl-NL" sz="1100" b="1" baseline="0">
              <a:solidFill>
                <a:schemeClr val="tx1">
                  <a:lumMod val="50000"/>
                  <a:lumOff val="50000"/>
                </a:schemeClr>
              </a:solidFill>
            </a:rPr>
            <a:t>:</a:t>
          </a:r>
          <a:endParaRPr lang="nl-NL" sz="1100" b="1">
            <a:solidFill>
              <a:schemeClr val="tx1">
                <a:lumMod val="50000"/>
                <a:lumOff val="50000"/>
              </a:schemeClr>
            </a:solidFill>
          </a:endParaRPr>
        </a:p>
        <a:p>
          <a:pPr algn="l"/>
          <a:r>
            <a:rPr lang="nl-NL" sz="1100" b="0">
              <a:solidFill>
                <a:schemeClr val="tx1">
                  <a:lumMod val="50000"/>
                  <a:lumOff val="50000"/>
                </a:schemeClr>
              </a:solidFill>
            </a:rPr>
            <a:t>De kwaliteit</a:t>
          </a:r>
          <a:r>
            <a:rPr lang="nl-NL" sz="1100" b="0" baseline="0">
              <a:solidFill>
                <a:schemeClr val="tx1">
                  <a:lumMod val="50000"/>
                  <a:lumOff val="50000"/>
                </a:schemeClr>
              </a:solidFill>
            </a:rPr>
            <a:t> van de data wordt automatisch berekend o.b.v. de kenmerken van de dataset. Hierbij geld de regel dat de data kwaliteit altijd gelijk staat aan de kwaliteit van het laagst scorende component. Zie C.4 Uitleg data kwaliteit voor meer informatie.</a:t>
          </a:r>
          <a:endParaRPr lang="nl-NL" sz="1100" b="0">
            <a:solidFill>
              <a:schemeClr val="tx1">
                <a:lumMod val="50000"/>
                <a:lumOff val="50000"/>
              </a:schemeClr>
            </a:solidFill>
          </a:endParaRPr>
        </a:p>
        <a:p>
          <a:pPr algn="l"/>
          <a:endParaRPr lang="en-NL" sz="1100" b="1">
            <a:solidFill>
              <a:srgbClr val="009FE3"/>
            </a:solidFill>
          </a:endParaRPr>
        </a:p>
      </xdr:txBody>
    </xdr:sp>
    <xdr:clientData/>
  </xdr:twoCellAnchor>
  <xdr:twoCellAnchor>
    <xdr:from>
      <xdr:col>6</xdr:col>
      <xdr:colOff>833438</xdr:colOff>
      <xdr:row>22</xdr:row>
      <xdr:rowOff>335644</xdr:rowOff>
    </xdr:from>
    <xdr:to>
      <xdr:col>9</xdr:col>
      <xdr:colOff>222156</xdr:colOff>
      <xdr:row>27</xdr:row>
      <xdr:rowOff>344140</xdr:rowOff>
    </xdr:to>
    <xdr:sp macro="" textlink="">
      <xdr:nvSpPr>
        <xdr:cNvPr id="6" name="Speech Bubble: Rectangle 5">
          <a:extLst>
            <a:ext uri="{FF2B5EF4-FFF2-40B4-BE49-F238E27FC236}">
              <a16:creationId xmlns:a16="http://schemas.microsoft.com/office/drawing/2014/main" id="{E8623FF2-069A-4EDA-9818-DE5163B3E872}"/>
            </a:ext>
          </a:extLst>
        </xdr:cNvPr>
        <xdr:cNvSpPr/>
      </xdr:nvSpPr>
      <xdr:spPr>
        <a:xfrm>
          <a:off x="5072063" y="7250794"/>
          <a:ext cx="2427193" cy="2056371"/>
        </a:xfrm>
        <a:prstGeom prst="wedgeRectCallout">
          <a:avLst>
            <a:gd name="adj1" fmla="val -20833"/>
            <a:gd name="adj2" fmla="val -62868"/>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lumMod val="50000"/>
                  <a:lumOff val="50000"/>
                </a:schemeClr>
              </a:solidFill>
            </a:rPr>
            <a:t>Uitleg "Data</a:t>
          </a:r>
          <a:r>
            <a:rPr lang="nl-NL" sz="1100" b="1" baseline="0">
              <a:solidFill>
                <a:schemeClr val="tx1">
                  <a:lumMod val="50000"/>
                  <a:lumOff val="50000"/>
                </a:schemeClr>
              </a:solidFill>
            </a:rPr>
            <a:t> type</a:t>
          </a:r>
          <a:r>
            <a:rPr lang="nl-NL" sz="1100" b="1">
              <a:solidFill>
                <a:schemeClr val="tx1">
                  <a:lumMod val="50000"/>
                  <a:lumOff val="50000"/>
                </a:schemeClr>
              </a:solidFill>
            </a:rPr>
            <a:t>"</a:t>
          </a:r>
          <a:r>
            <a:rPr lang="nl-NL" sz="1100" b="1" baseline="0">
              <a:solidFill>
                <a:schemeClr val="tx1">
                  <a:lumMod val="50000"/>
                  <a:lumOff val="50000"/>
                </a:schemeClr>
              </a:solidFill>
            </a:rPr>
            <a:t>:</a:t>
          </a:r>
          <a:endParaRPr lang="nl-NL" sz="1100" b="1">
            <a:solidFill>
              <a:schemeClr val="tx1">
                <a:lumMod val="50000"/>
                <a:lumOff val="50000"/>
              </a:schemeClr>
            </a:solidFill>
          </a:endParaRPr>
        </a:p>
        <a:p>
          <a:pPr algn="l"/>
          <a:r>
            <a:rPr lang="nl-NL" sz="1100" b="0">
              <a:solidFill>
                <a:schemeClr val="tx1">
                  <a:lumMod val="50000"/>
                  <a:lumOff val="50000"/>
                </a:schemeClr>
              </a:solidFill>
            </a:rPr>
            <a:t>Primair</a:t>
          </a:r>
          <a:r>
            <a:rPr lang="nl-NL" sz="1100" b="0" baseline="0">
              <a:solidFill>
                <a:schemeClr val="tx1">
                  <a:lumMod val="50000"/>
                  <a:lumOff val="50000"/>
                </a:schemeClr>
              </a:solidFill>
            </a:rPr>
            <a:t> (gemeten) zijn direct gemeten waardes, maar kunnen variëren in de periode (bv. gem. per maand vs gemeten waardes per trip). Secundair (gemodelleerd) zijn waardes die berekend / gemodelleerd zijn op basis van interne data. Secundair (indicatoren) zijn schattingen op basis van default waardes en kengetallen. Indicatoren zijn de laagste kwaliteit. </a:t>
          </a:r>
          <a:endParaRPr lang="nl-NL" sz="1100" b="0">
            <a:solidFill>
              <a:schemeClr val="tx1">
                <a:lumMod val="50000"/>
                <a:lumOff val="50000"/>
              </a:schemeClr>
            </a:solidFill>
          </a:endParaRPr>
        </a:p>
        <a:p>
          <a:pPr algn="l"/>
          <a:endParaRPr lang="en-NL" sz="1100" b="1">
            <a:solidFill>
              <a:schemeClr val="tx1">
                <a:lumMod val="50000"/>
                <a:lumOff val="50000"/>
              </a:schemeClr>
            </a:solidFill>
          </a:endParaRPr>
        </a:p>
      </xdr:txBody>
    </xdr:sp>
    <xdr:clientData/>
  </xdr:twoCellAnchor>
  <xdr:twoCellAnchor>
    <xdr:from>
      <xdr:col>8</xdr:col>
      <xdr:colOff>505948</xdr:colOff>
      <xdr:row>13</xdr:row>
      <xdr:rowOff>114300</xdr:rowOff>
    </xdr:from>
    <xdr:to>
      <xdr:col>10</xdr:col>
      <xdr:colOff>638176</xdr:colOff>
      <xdr:row>18</xdr:row>
      <xdr:rowOff>115541</xdr:rowOff>
    </xdr:to>
    <xdr:sp macro="" textlink="">
      <xdr:nvSpPr>
        <xdr:cNvPr id="7" name="Speech Bubble: Rectangle 6">
          <a:extLst>
            <a:ext uri="{FF2B5EF4-FFF2-40B4-BE49-F238E27FC236}">
              <a16:creationId xmlns:a16="http://schemas.microsoft.com/office/drawing/2014/main" id="{B38C8409-55E0-4D8B-8DB9-0C5F5CB7F2D2}"/>
            </a:ext>
          </a:extLst>
        </xdr:cNvPr>
        <xdr:cNvSpPr/>
      </xdr:nvSpPr>
      <xdr:spPr>
        <a:xfrm>
          <a:off x="6830548" y="4267200"/>
          <a:ext cx="2037228" cy="1334741"/>
        </a:xfrm>
        <a:prstGeom prst="wedgeRectCallout">
          <a:avLst>
            <a:gd name="adj1" fmla="val -40373"/>
            <a:gd name="adj2" fmla="val 80062"/>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lumMod val="50000"/>
                  <a:lumOff val="50000"/>
                </a:schemeClr>
              </a:solidFill>
            </a:rPr>
            <a:t>Uitleg</a:t>
          </a:r>
          <a:r>
            <a:rPr lang="nl-NL" sz="1100" b="1" baseline="0">
              <a:solidFill>
                <a:schemeClr val="tx1">
                  <a:lumMod val="50000"/>
                  <a:lumOff val="50000"/>
                </a:schemeClr>
              </a:solidFill>
            </a:rPr>
            <a:t> "Periode":</a:t>
          </a:r>
          <a:endParaRPr lang="nl-NL" sz="1100" b="1">
            <a:solidFill>
              <a:schemeClr val="tx1">
                <a:lumMod val="50000"/>
                <a:lumOff val="50000"/>
              </a:schemeClr>
            </a:solidFill>
          </a:endParaRPr>
        </a:p>
        <a:p>
          <a:pPr algn="l"/>
          <a:r>
            <a:rPr lang="nl-NL" sz="1100" b="0">
              <a:solidFill>
                <a:schemeClr val="tx1">
                  <a:lumMod val="50000"/>
                  <a:lumOff val="50000"/>
                </a:schemeClr>
              </a:solidFill>
            </a:rPr>
            <a:t>Omschrijf hier hoe</a:t>
          </a:r>
          <a:r>
            <a:rPr lang="nl-NL" sz="1100" b="0" baseline="0">
              <a:solidFill>
                <a:schemeClr val="tx1">
                  <a:lumMod val="50000"/>
                  <a:lumOff val="50000"/>
                </a:schemeClr>
              </a:solidFill>
            </a:rPr>
            <a:t> frequent de data wordt gemeten / gemodelleerd en dus over welke periode u inzicht heeft in de data. Hoe specifieker de periode, hoe beter uw data kwaliteit.</a:t>
          </a:r>
          <a:endParaRPr lang="nl-NL" sz="1100" b="0">
            <a:solidFill>
              <a:schemeClr val="tx1">
                <a:lumMod val="50000"/>
                <a:lumOff val="50000"/>
              </a:schemeClr>
            </a:solidFill>
          </a:endParaRPr>
        </a:p>
        <a:p>
          <a:pPr algn="l"/>
          <a:endParaRPr lang="en-NL" sz="1100" b="1">
            <a:solidFill>
              <a:schemeClr val="tx1">
                <a:lumMod val="50000"/>
                <a:lumOff val="50000"/>
              </a:schemeClr>
            </a:solidFill>
          </a:endParaRPr>
        </a:p>
      </xdr:txBody>
    </xdr:sp>
    <xdr:clientData/>
  </xdr:twoCellAnchor>
  <xdr:twoCellAnchor>
    <xdr:from>
      <xdr:col>9</xdr:col>
      <xdr:colOff>363490</xdr:colOff>
      <xdr:row>22</xdr:row>
      <xdr:rowOff>335644</xdr:rowOff>
    </xdr:from>
    <xdr:to>
      <xdr:col>10</xdr:col>
      <xdr:colOff>1049291</xdr:colOff>
      <xdr:row>27</xdr:row>
      <xdr:rowOff>344140</xdr:rowOff>
    </xdr:to>
    <xdr:sp macro="" textlink="">
      <xdr:nvSpPr>
        <xdr:cNvPr id="8" name="Speech Bubble: Rectangle 7">
          <a:extLst>
            <a:ext uri="{FF2B5EF4-FFF2-40B4-BE49-F238E27FC236}">
              <a16:creationId xmlns:a16="http://schemas.microsoft.com/office/drawing/2014/main" id="{A80D5769-E299-443F-89C9-0C814FBA317E}"/>
            </a:ext>
          </a:extLst>
        </xdr:cNvPr>
        <xdr:cNvSpPr/>
      </xdr:nvSpPr>
      <xdr:spPr>
        <a:xfrm>
          <a:off x="7640590" y="7250794"/>
          <a:ext cx="1638301" cy="2056371"/>
        </a:xfrm>
        <a:prstGeom prst="wedgeRectCallout">
          <a:avLst>
            <a:gd name="adj1" fmla="val -34176"/>
            <a:gd name="adj2" fmla="val -62405"/>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 "Locatie</a:t>
          </a:r>
          <a:r>
            <a:rPr lang="nl-NL" sz="1100" b="1" baseline="0">
              <a:solidFill>
                <a:srgbClr val="009FE3"/>
              </a:solidFill>
            </a:rPr>
            <a:t> niveau</a:t>
          </a:r>
          <a:r>
            <a:rPr lang="nl-NL" sz="1100" b="1">
              <a:solidFill>
                <a:srgbClr val="009FE3"/>
              </a:solidFill>
            </a:rPr>
            <a:t>"</a:t>
          </a:r>
          <a:r>
            <a:rPr lang="nl-NL" sz="1100" b="1" baseline="0">
              <a:solidFill>
                <a:srgbClr val="009FE3"/>
              </a:solidFill>
            </a:rPr>
            <a:t>:</a:t>
          </a:r>
          <a:endParaRPr lang="nl-NL" sz="1100" b="1">
            <a:solidFill>
              <a:srgbClr val="009FE3"/>
            </a:solidFill>
          </a:endParaRPr>
        </a:p>
        <a:p>
          <a:pPr algn="l"/>
          <a:r>
            <a:rPr lang="nl-NL" sz="1100" b="0">
              <a:solidFill>
                <a:schemeClr val="tx1"/>
              </a:solidFill>
            </a:rPr>
            <a:t>Omschrijf het</a:t>
          </a:r>
          <a:r>
            <a:rPr lang="nl-NL" sz="1100" b="0" baseline="0">
              <a:solidFill>
                <a:schemeClr val="tx1"/>
              </a:solidFill>
            </a:rPr>
            <a:t> data niveau van het energieverbruik: weet u dit voor elke locatie of enkel op totaal niveau?</a:t>
          </a:r>
          <a:endParaRPr lang="nl-NL" sz="1100" b="0">
            <a:solidFill>
              <a:schemeClr val="tx1"/>
            </a:solidFill>
          </a:endParaRPr>
        </a:p>
        <a:p>
          <a:pPr algn="l"/>
          <a:endParaRPr lang="en-NL" sz="1100" b="1">
            <a:solidFill>
              <a:srgbClr val="009FE3"/>
            </a:solidFill>
          </a:endParaRPr>
        </a:p>
      </xdr:txBody>
    </xdr:sp>
    <xdr:clientData/>
  </xdr:twoCellAnchor>
  <xdr:twoCellAnchor>
    <xdr:from>
      <xdr:col>10</xdr:col>
      <xdr:colOff>1190625</xdr:colOff>
      <xdr:row>22</xdr:row>
      <xdr:rowOff>335644</xdr:rowOff>
    </xdr:from>
    <xdr:to>
      <xdr:col>11</xdr:col>
      <xdr:colOff>714375</xdr:colOff>
      <xdr:row>27</xdr:row>
      <xdr:rowOff>344140</xdr:rowOff>
    </xdr:to>
    <xdr:sp macro="" textlink="">
      <xdr:nvSpPr>
        <xdr:cNvPr id="9" name="Speech Bubble: Rectangle 8">
          <a:extLst>
            <a:ext uri="{FF2B5EF4-FFF2-40B4-BE49-F238E27FC236}">
              <a16:creationId xmlns:a16="http://schemas.microsoft.com/office/drawing/2014/main" id="{575DC5DF-B396-4373-909B-884677CF093F}"/>
            </a:ext>
          </a:extLst>
        </xdr:cNvPr>
        <xdr:cNvSpPr/>
      </xdr:nvSpPr>
      <xdr:spPr>
        <a:xfrm>
          <a:off x="9420225" y="7250794"/>
          <a:ext cx="2143125" cy="2056371"/>
        </a:xfrm>
        <a:prstGeom prst="wedgeRectCallout">
          <a:avLst>
            <a:gd name="adj1" fmla="val -33732"/>
            <a:gd name="adj2" fmla="val -64721"/>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lumMod val="50000"/>
                  <a:lumOff val="50000"/>
                </a:schemeClr>
              </a:solidFill>
            </a:rPr>
            <a:t>Uitleg "Data</a:t>
          </a:r>
          <a:r>
            <a:rPr lang="nl-NL" sz="1100" b="1" baseline="0">
              <a:solidFill>
                <a:schemeClr val="tx1">
                  <a:lumMod val="50000"/>
                  <a:lumOff val="50000"/>
                </a:schemeClr>
              </a:solidFill>
            </a:rPr>
            <a:t> omschrijving</a:t>
          </a:r>
          <a:r>
            <a:rPr lang="nl-NL" sz="1100" b="1">
              <a:solidFill>
                <a:schemeClr val="tx1">
                  <a:lumMod val="50000"/>
                  <a:lumOff val="50000"/>
                </a:schemeClr>
              </a:solidFill>
            </a:rPr>
            <a:t>"</a:t>
          </a:r>
          <a:r>
            <a:rPr lang="nl-NL" sz="1100" b="1" baseline="0">
              <a:solidFill>
                <a:schemeClr val="tx1">
                  <a:lumMod val="50000"/>
                  <a:lumOff val="50000"/>
                </a:schemeClr>
              </a:solidFill>
            </a:rPr>
            <a:t>:</a:t>
          </a:r>
          <a:endParaRPr lang="nl-NL" sz="1100" b="1">
            <a:solidFill>
              <a:schemeClr val="tx1">
                <a:lumMod val="50000"/>
                <a:lumOff val="50000"/>
              </a:schemeClr>
            </a:solidFill>
          </a:endParaRPr>
        </a:p>
        <a:p>
          <a:pPr algn="l"/>
          <a:r>
            <a:rPr lang="nl-NL" sz="1100" b="0">
              <a:solidFill>
                <a:schemeClr val="tx1">
                  <a:lumMod val="50000"/>
                  <a:lumOff val="50000"/>
                </a:schemeClr>
              </a:solidFill>
            </a:rPr>
            <a:t>Is de data </a:t>
          </a:r>
          <a:r>
            <a:rPr lang="nl-NL" sz="1100" b="1">
              <a:solidFill>
                <a:schemeClr val="tx1">
                  <a:lumMod val="50000"/>
                  <a:lumOff val="50000"/>
                </a:schemeClr>
              </a:solidFill>
            </a:rPr>
            <a:t>primair</a:t>
          </a:r>
          <a:r>
            <a:rPr lang="nl-NL" sz="1100" b="0">
              <a:solidFill>
                <a:schemeClr val="tx1">
                  <a:lumMod val="50000"/>
                  <a:lumOff val="50000"/>
                </a:schemeClr>
              </a:solidFill>
            </a:rPr>
            <a:t>?  Dan omschrijft u hier de bron van de gemeten data. Wees hierbij zo specifiek</a:t>
          </a:r>
          <a:r>
            <a:rPr lang="nl-NL" sz="1100" b="0" baseline="0">
              <a:solidFill>
                <a:schemeClr val="tx1">
                  <a:lumMod val="50000"/>
                  <a:lumOff val="50000"/>
                </a:schemeClr>
              </a:solidFill>
            </a:rPr>
            <a:t> mogelijk.</a:t>
          </a:r>
          <a:endParaRPr lang="nl-NL" sz="1100" b="0">
            <a:solidFill>
              <a:schemeClr val="tx1">
                <a:lumMod val="50000"/>
                <a:lumOff val="50000"/>
              </a:schemeClr>
            </a:solidFill>
          </a:endParaRPr>
        </a:p>
        <a:p>
          <a:pPr algn="l"/>
          <a:endParaRPr lang="nl-NL" sz="1100" b="0">
            <a:solidFill>
              <a:schemeClr val="tx1">
                <a:lumMod val="50000"/>
                <a:lumOff val="50000"/>
              </a:schemeClr>
            </a:solidFill>
          </a:endParaRPr>
        </a:p>
        <a:p>
          <a:pPr algn="l"/>
          <a:r>
            <a:rPr lang="nl-NL" sz="1100" b="0">
              <a:solidFill>
                <a:schemeClr val="tx1">
                  <a:lumMod val="50000"/>
                  <a:lumOff val="50000"/>
                </a:schemeClr>
              </a:solidFill>
            </a:rPr>
            <a:t>Is de data </a:t>
          </a:r>
          <a:r>
            <a:rPr lang="nl-NL" sz="1100" b="1">
              <a:solidFill>
                <a:schemeClr val="tx1">
                  <a:lumMod val="50000"/>
                  <a:lumOff val="50000"/>
                </a:schemeClr>
              </a:solidFill>
            </a:rPr>
            <a:t>secundair</a:t>
          </a:r>
          <a:r>
            <a:rPr lang="nl-NL" sz="1100" b="0">
              <a:solidFill>
                <a:schemeClr val="tx1">
                  <a:lumMod val="50000"/>
                  <a:lumOff val="50000"/>
                </a:schemeClr>
              </a:solidFill>
            </a:rPr>
            <a:t>? Dan omschrijft u hier in zo veel mogelijk detail de methodiek die u heeft toegepast voor de inschatting / benadering.</a:t>
          </a:r>
        </a:p>
        <a:p>
          <a:pPr algn="l"/>
          <a:endParaRPr lang="en-NL" sz="1100" b="1">
            <a:solidFill>
              <a:schemeClr val="tx1">
                <a:lumMod val="50000"/>
                <a:lumOff val="50000"/>
              </a:schemeClr>
            </a:solidFill>
          </a:endParaRPr>
        </a:p>
      </xdr:txBody>
    </xdr:sp>
    <xdr:clientData/>
  </xdr:twoCellAnchor>
  <xdr:twoCellAnchor>
    <xdr:from>
      <xdr:col>12</xdr:col>
      <xdr:colOff>867897</xdr:colOff>
      <xdr:row>13</xdr:row>
      <xdr:rowOff>142875</xdr:rowOff>
    </xdr:from>
    <xdr:to>
      <xdr:col>14</xdr:col>
      <xdr:colOff>1562100</xdr:colOff>
      <xdr:row>18</xdr:row>
      <xdr:rowOff>144116</xdr:rowOff>
    </xdr:to>
    <xdr:sp macro="" textlink="">
      <xdr:nvSpPr>
        <xdr:cNvPr id="10" name="Speech Bubble: Rectangle 9">
          <a:extLst>
            <a:ext uri="{FF2B5EF4-FFF2-40B4-BE49-F238E27FC236}">
              <a16:creationId xmlns:a16="http://schemas.microsoft.com/office/drawing/2014/main" id="{BB1867A4-3B80-4BEF-8550-B98E2D5D295B}"/>
            </a:ext>
          </a:extLst>
        </xdr:cNvPr>
        <xdr:cNvSpPr/>
      </xdr:nvSpPr>
      <xdr:spPr>
        <a:xfrm>
          <a:off x="12764622" y="4295775"/>
          <a:ext cx="2789703" cy="1334741"/>
        </a:xfrm>
        <a:prstGeom prst="wedgeRectCallout">
          <a:avLst>
            <a:gd name="adj1" fmla="val -18862"/>
            <a:gd name="adj2" fmla="val 83630"/>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rgbClr val="009FE3"/>
              </a:solidFill>
            </a:rPr>
            <a:t>Uitleg</a:t>
          </a:r>
          <a:r>
            <a:rPr lang="nl-NL" sz="1100" b="1" baseline="0">
              <a:solidFill>
                <a:srgbClr val="009FE3"/>
              </a:solidFill>
            </a:rPr>
            <a:t> "Opslageenheid":</a:t>
          </a:r>
          <a:endParaRPr lang="nl-NL" sz="1100" b="1">
            <a:solidFill>
              <a:srgbClr val="009FE3"/>
            </a:solidFill>
          </a:endParaRPr>
        </a:p>
        <a:p>
          <a:pPr algn="l"/>
          <a:r>
            <a:rPr lang="nl-NL" sz="1100" b="0">
              <a:solidFill>
                <a:schemeClr val="tx1"/>
              </a:solidFill>
            </a:rPr>
            <a:t>Omschrijf</a:t>
          </a:r>
          <a:r>
            <a:rPr lang="nl-NL" sz="1100" b="0" baseline="0">
              <a:solidFill>
                <a:schemeClr val="tx1"/>
              </a:solidFill>
            </a:rPr>
            <a:t> de opslag eenheden die u gebruikt in de berekening. Deze zijn vaak vermeld op de ladingsdocumenten, maar het kan zijn dat u dit anders meet in opslag en transshipment.</a:t>
          </a:r>
          <a:endParaRPr lang="en-NL" sz="1100" b="1">
            <a:solidFill>
              <a:srgbClr val="009FE3"/>
            </a:solidFill>
          </a:endParaRPr>
        </a:p>
      </xdr:txBody>
    </xdr:sp>
    <xdr:clientData/>
  </xdr:twoCellAnchor>
  <xdr:twoCellAnchor>
    <xdr:from>
      <xdr:col>14</xdr:col>
      <xdr:colOff>2486026</xdr:colOff>
      <xdr:row>13</xdr:row>
      <xdr:rowOff>114300</xdr:rowOff>
    </xdr:from>
    <xdr:to>
      <xdr:col>15</xdr:col>
      <xdr:colOff>2466975</xdr:colOff>
      <xdr:row>18</xdr:row>
      <xdr:rowOff>115541</xdr:rowOff>
    </xdr:to>
    <xdr:sp macro="" textlink="">
      <xdr:nvSpPr>
        <xdr:cNvPr id="11" name="Speech Bubble: Rectangle 10">
          <a:extLst>
            <a:ext uri="{FF2B5EF4-FFF2-40B4-BE49-F238E27FC236}">
              <a16:creationId xmlns:a16="http://schemas.microsoft.com/office/drawing/2014/main" id="{11AA428D-FDFD-45FE-9D8D-87FDA6A8BE2E}"/>
            </a:ext>
          </a:extLst>
        </xdr:cNvPr>
        <xdr:cNvSpPr/>
      </xdr:nvSpPr>
      <xdr:spPr>
        <a:xfrm>
          <a:off x="16478251" y="4267200"/>
          <a:ext cx="2819399" cy="1334741"/>
        </a:xfrm>
        <a:prstGeom prst="wedgeRectCallout">
          <a:avLst>
            <a:gd name="adj1" fmla="val 29280"/>
            <a:gd name="adj2" fmla="val 77920"/>
          </a:avLst>
        </a:prstGeom>
        <a:solidFill>
          <a:schemeClr val="bg1">
            <a:lumMod val="9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1">
              <a:solidFill>
                <a:schemeClr val="tx1">
                  <a:lumMod val="50000"/>
                  <a:lumOff val="50000"/>
                </a:schemeClr>
              </a:solidFill>
            </a:rPr>
            <a:t>Uitleg</a:t>
          </a:r>
          <a:r>
            <a:rPr lang="nl-NL" sz="1100" b="1" baseline="0">
              <a:solidFill>
                <a:schemeClr val="tx1">
                  <a:lumMod val="50000"/>
                  <a:lumOff val="50000"/>
                </a:schemeClr>
              </a:solidFill>
            </a:rPr>
            <a:t> "Algemene toelichting":</a:t>
          </a:r>
          <a:endParaRPr lang="nl-NL" sz="1100" b="1">
            <a:solidFill>
              <a:schemeClr val="tx1">
                <a:lumMod val="50000"/>
                <a:lumOff val="50000"/>
              </a:schemeClr>
            </a:solidFill>
          </a:endParaRPr>
        </a:p>
        <a:p>
          <a:pPr algn="l"/>
          <a:r>
            <a:rPr lang="nl-NL" sz="1100" b="0">
              <a:solidFill>
                <a:schemeClr val="tx1">
                  <a:lumMod val="50000"/>
                  <a:lumOff val="50000"/>
                </a:schemeClr>
              </a:solidFill>
            </a:rPr>
            <a:t>Vul</a:t>
          </a:r>
          <a:r>
            <a:rPr lang="nl-NL" sz="1100" b="0" baseline="0">
              <a:solidFill>
                <a:schemeClr val="tx1">
                  <a:lumMod val="50000"/>
                  <a:lumOff val="50000"/>
                </a:schemeClr>
              </a:solidFill>
            </a:rPr>
            <a:t> hier eventueel extra toelichting of informatie in die u relevant vind om te benoemen. U kunt hier bijvoorbeeld de allocatiemethode omschrijven die u per dataset heeft toegepast.</a:t>
          </a:r>
          <a:endParaRPr lang="en-NL" sz="1100" b="1">
            <a:solidFill>
              <a:schemeClr val="tx1">
                <a:lumMod val="50000"/>
                <a:lumOff val="50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419100</xdr:colOff>
      <xdr:row>11</xdr:row>
      <xdr:rowOff>114300</xdr:rowOff>
    </xdr:from>
    <xdr:to>
      <xdr:col>5</xdr:col>
      <xdr:colOff>924339</xdr:colOff>
      <xdr:row>12</xdr:row>
      <xdr:rowOff>9939</xdr:rowOff>
    </xdr:to>
    <xdr:pic>
      <xdr:nvPicPr>
        <xdr:cNvPr id="2" name="Picture 1">
          <a:extLst>
            <a:ext uri="{FF2B5EF4-FFF2-40B4-BE49-F238E27FC236}">
              <a16:creationId xmlns:a16="http://schemas.microsoft.com/office/drawing/2014/main" id="{16FD37EC-F450-48D0-9C28-7B2579AD65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5225" y="2371725"/>
          <a:ext cx="505239" cy="505239"/>
        </a:xfrm>
        <a:prstGeom prst="rect">
          <a:avLst/>
        </a:prstGeom>
      </xdr:spPr>
    </xdr:pic>
    <xdr:clientData/>
  </xdr:twoCellAnchor>
  <xdr:twoCellAnchor>
    <xdr:from>
      <xdr:col>6</xdr:col>
      <xdr:colOff>236885</xdr:colOff>
      <xdr:row>11</xdr:row>
      <xdr:rowOff>144669</xdr:rowOff>
    </xdr:from>
    <xdr:to>
      <xdr:col>10</xdr:col>
      <xdr:colOff>83910</xdr:colOff>
      <xdr:row>11</xdr:row>
      <xdr:rowOff>589169</xdr:rowOff>
    </xdr:to>
    <xdr:sp macro="" textlink="">
      <xdr:nvSpPr>
        <xdr:cNvPr id="3" name="Speech Bubble: Rectangle 2">
          <a:extLst>
            <a:ext uri="{FF2B5EF4-FFF2-40B4-BE49-F238E27FC236}">
              <a16:creationId xmlns:a16="http://schemas.microsoft.com/office/drawing/2014/main" id="{A28BF21B-E3FF-4481-9162-B72D924639A9}"/>
            </a:ext>
          </a:extLst>
        </xdr:cNvPr>
        <xdr:cNvSpPr/>
      </xdr:nvSpPr>
      <xdr:spPr>
        <a:xfrm>
          <a:off x="4475510" y="2402094"/>
          <a:ext cx="3838000" cy="444500"/>
        </a:xfrm>
        <a:prstGeom prst="wedgeRectCallout">
          <a:avLst>
            <a:gd name="adj1" fmla="val -57123"/>
            <a:gd name="adj2" fmla="val 20200"/>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ysClr val="windowText" lastClr="000000"/>
              </a:solidFill>
            </a:rPr>
            <a:t>Let op: </a:t>
          </a:r>
          <a:r>
            <a:rPr lang="en-US" sz="1100" b="0">
              <a:solidFill>
                <a:sysClr val="windowText" lastClr="000000"/>
              </a:solidFill>
            </a:rPr>
            <a:t>tabs</a:t>
          </a:r>
          <a:r>
            <a:rPr lang="en-US" sz="1100" b="0" baseline="0">
              <a:solidFill>
                <a:sysClr val="windowText" lastClr="000000"/>
              </a:solidFill>
            </a:rPr>
            <a:t> B.2 en B.3 bevatten een </a:t>
          </a:r>
          <a:r>
            <a:rPr lang="en-US" sz="1100">
              <a:solidFill>
                <a:sysClr val="windowText" lastClr="000000"/>
              </a:solidFill>
            </a:rPr>
            <a:t>een </a:t>
          </a:r>
          <a:r>
            <a:rPr lang="en-US" sz="1100" baseline="0">
              <a:solidFill>
                <a:sysClr val="windowText" lastClr="000000"/>
              </a:solidFill>
            </a:rPr>
            <a:t>voorbeeld met dummy data, deze eerst verwijderen voordat het formulier invult</a:t>
          </a:r>
          <a:endParaRPr lang="en-NL" sz="11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hyperlink" Target="https://carbonfootprinting.org/transport-performance-database/" TargetMode="External"/><Relationship Id="rId2" Type="http://schemas.openxmlformats.org/officeDocument/2006/relationships/hyperlink" Target="https://carbonfootprinting.org/iso-14083-verificatie/" TargetMode="External"/><Relationship Id="rId1" Type="http://schemas.openxmlformats.org/officeDocument/2006/relationships/hyperlink" Target="https://carbonfootprinting.org/methodiek-carbon-footprinting/" TargetMode="External"/><Relationship Id="rId5" Type="http://schemas.openxmlformats.org/officeDocument/2006/relationships/drawing" Target="../drawings/drawing10.xml"/><Relationship Id="rId4" Type="http://schemas.openxmlformats.org/officeDocument/2006/relationships/hyperlink" Target="https://carbonfootprinting.org/toepassingsrichtlijnen/"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podcasters.spotify.com/pod/show/de-klimaat-veranderaars/episodes/CSRD-1-context--een-introductie-e2iok8r" TargetMode="External"/><Relationship Id="rId7" Type="http://schemas.openxmlformats.org/officeDocument/2006/relationships/hyperlink" Target="https://carbonfootprinting.org/nieuws/praktisch-en-stapsgewijs-iso14083-invoeren-binnen-transport-en-logistiek/" TargetMode="External"/><Relationship Id="rId2" Type="http://schemas.openxmlformats.org/officeDocument/2006/relationships/hyperlink" Target="https://www.tln.nl/verdieping/csrd" TargetMode="External"/><Relationship Id="rId1" Type="http://schemas.openxmlformats.org/officeDocument/2006/relationships/hyperlink" Target="https://www.ser.nl/nl/thema/duurzaamheid/eu-duurzaamheidsrapportage" TargetMode="External"/><Relationship Id="rId6" Type="http://schemas.openxmlformats.org/officeDocument/2006/relationships/hyperlink" Target="https://kader.nl/begrippen/environment-and-sustainability/iso-14064" TargetMode="External"/><Relationship Id="rId5" Type="http://schemas.openxmlformats.org/officeDocument/2006/relationships/hyperlink" Target="https://ghgprotocol.org/corporate-standard" TargetMode="External"/><Relationship Id="rId4" Type="http://schemas.openxmlformats.org/officeDocument/2006/relationships/hyperlink" Target="https://www.youtube.com/watch?v=Z_M5SYSCOdk"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42C8-702F-49DB-A040-8B322EA9FA4C}">
  <sheetPr>
    <tabColor theme="1"/>
  </sheetPr>
  <dimension ref="A1:XFC5"/>
  <sheetViews>
    <sheetView tabSelected="1" zoomScaleNormal="100" workbookViewId="0">
      <selection activeCell="F5" sqref="F5"/>
    </sheetView>
  </sheetViews>
  <sheetFormatPr defaultColWidth="0" defaultRowHeight="15" zeroHeight="1" x14ac:dyDescent="0.25"/>
  <cols>
    <col min="1" max="1" width="39.28515625" style="99" customWidth="1"/>
    <col min="2" max="2" width="12.7109375" style="99" customWidth="1"/>
    <col min="3" max="3" width="17" style="99" customWidth="1"/>
    <col min="4" max="4" width="2.140625" style="99" customWidth="1"/>
    <col min="5" max="5" width="43.85546875" style="99" customWidth="1"/>
    <col min="6" max="6" width="54.7109375" style="99" customWidth="1"/>
    <col min="7" max="7" width="12.42578125" style="99" customWidth="1"/>
    <col min="8" max="16383" width="9.140625" style="99" hidden="1"/>
    <col min="16384" max="16384" width="2.140625" style="99" hidden="1"/>
  </cols>
  <sheetData>
    <row r="1" spans="3:7" ht="409.5" customHeight="1" x14ac:dyDescent="0.25"/>
    <row r="2" spans="3:7" ht="114" customHeight="1" x14ac:dyDescent="0.25"/>
    <row r="3" spans="3:7" ht="18.75" customHeight="1" x14ac:dyDescent="0.25">
      <c r="C3" s="135"/>
    </row>
    <row r="4" spans="3:7" s="189" customFormat="1" ht="13.5" customHeight="1" x14ac:dyDescent="0.25">
      <c r="E4" s="190"/>
      <c r="F4" s="190" t="s">
        <v>138</v>
      </c>
      <c r="G4" s="192">
        <v>1.1000000000000001</v>
      </c>
    </row>
    <row r="5" spans="3:7" s="189" customFormat="1" ht="13.5" customHeight="1" x14ac:dyDescent="0.25">
      <c r="E5" s="190"/>
      <c r="F5" s="190" t="s">
        <v>140</v>
      </c>
      <c r="G5" s="193">
        <v>45602</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3F53-5C96-494D-8987-8C78B02AE30C}">
  <sheetPr>
    <tabColor rgb="FF013A57"/>
  </sheetPr>
  <dimension ref="A1:S79"/>
  <sheetViews>
    <sheetView showGridLines="0" zoomScaleNormal="100" workbookViewId="0"/>
  </sheetViews>
  <sheetFormatPr defaultColWidth="0" defaultRowHeight="15" zeroHeight="1" x14ac:dyDescent="0.25"/>
  <cols>
    <col min="1" max="3" width="4.140625" customWidth="1"/>
    <col min="4" max="4" width="14.28515625" customWidth="1"/>
    <col min="5" max="5" width="22.5703125" customWidth="1"/>
    <col min="6" max="6" width="14.28515625" customWidth="1"/>
    <col min="7" max="7" width="17" customWidth="1"/>
    <col min="8" max="11" width="14.28515625" customWidth="1"/>
    <col min="12" max="12" width="39.28515625" customWidth="1"/>
    <col min="13" max="15" width="15.7109375" customWidth="1"/>
    <col min="16" max="16" width="42.5703125" customWidth="1"/>
    <col min="17" max="17" width="55" customWidth="1"/>
    <col min="18" max="18" width="9.140625" customWidth="1"/>
    <col min="19" max="19" width="9.140625" hidden="1" customWidth="1"/>
    <col min="20" max="16384" width="9.140625" hidden="1"/>
  </cols>
  <sheetData>
    <row r="1" spans="1:19" x14ac:dyDescent="0.25">
      <c r="A1" s="22"/>
      <c r="B1" s="22"/>
      <c r="C1" s="22"/>
      <c r="D1" s="34"/>
      <c r="E1" s="20"/>
      <c r="F1" s="20"/>
      <c r="G1" s="20"/>
      <c r="H1" s="22"/>
      <c r="I1" s="22"/>
      <c r="J1" s="22"/>
      <c r="K1" s="22"/>
      <c r="L1" s="22"/>
      <c r="M1" s="38"/>
      <c r="N1" s="38"/>
      <c r="O1" s="38"/>
      <c r="P1" s="38"/>
      <c r="Q1" s="22"/>
      <c r="R1" s="38"/>
      <c r="S1" s="38"/>
    </row>
    <row r="2" spans="1:19" s="88" customFormat="1" ht="28.5" customHeight="1" x14ac:dyDescent="0.25">
      <c r="A2" s="20"/>
      <c r="B2" s="87" t="s">
        <v>31</v>
      </c>
      <c r="C2" s="23"/>
      <c r="D2" s="23"/>
      <c r="E2" s="20"/>
      <c r="F2" s="20"/>
      <c r="G2" s="20"/>
      <c r="H2" s="20"/>
      <c r="I2" s="20"/>
      <c r="J2" s="20"/>
      <c r="K2" s="20"/>
      <c r="L2" s="20"/>
      <c r="M2" s="89"/>
      <c r="N2" s="89"/>
      <c r="O2" s="89"/>
      <c r="P2" s="89"/>
      <c r="Q2" s="20"/>
      <c r="R2" s="89"/>
      <c r="S2" s="89"/>
    </row>
    <row r="3" spans="1:19" ht="18.75" x14ac:dyDescent="0.25">
      <c r="A3" s="22"/>
      <c r="B3" s="23" t="s">
        <v>93</v>
      </c>
      <c r="C3" s="23"/>
      <c r="D3" s="23"/>
      <c r="E3" s="23"/>
      <c r="F3" s="23"/>
      <c r="G3" s="23"/>
      <c r="H3" s="22"/>
      <c r="I3" s="22"/>
      <c r="J3" s="22"/>
      <c r="K3" s="22"/>
      <c r="L3" s="22"/>
      <c r="M3" s="38"/>
      <c r="N3" s="38"/>
      <c r="O3" s="38"/>
      <c r="P3" s="38"/>
      <c r="Q3" s="22"/>
      <c r="R3" s="38"/>
      <c r="S3" s="38"/>
    </row>
    <row r="4" spans="1:19" x14ac:dyDescent="0.25">
      <c r="A4" s="22"/>
      <c r="B4" s="22"/>
      <c r="C4" s="22"/>
      <c r="D4" s="20"/>
      <c r="E4" s="20"/>
      <c r="F4" s="20"/>
      <c r="G4" s="20"/>
      <c r="H4" s="22"/>
      <c r="I4" s="22"/>
      <c r="J4" s="22"/>
      <c r="K4" s="22"/>
      <c r="L4" s="22"/>
      <c r="M4" s="38"/>
      <c r="N4" s="38"/>
      <c r="O4" s="38"/>
      <c r="P4" s="38"/>
      <c r="Q4" s="22"/>
      <c r="R4" s="38"/>
      <c r="S4" s="38"/>
    </row>
    <row r="5" spans="1:19" x14ac:dyDescent="0.25">
      <c r="A5" s="22"/>
      <c r="B5" s="22"/>
      <c r="C5" s="22"/>
      <c r="D5" s="20"/>
      <c r="E5" s="20"/>
      <c r="F5" s="20"/>
      <c r="G5" s="20"/>
      <c r="H5" s="22"/>
      <c r="I5" s="22"/>
      <c r="J5" s="22"/>
      <c r="K5" s="22"/>
      <c r="L5" s="22"/>
      <c r="M5" s="38"/>
      <c r="N5" s="38"/>
      <c r="O5" s="38"/>
      <c r="P5" s="38"/>
      <c r="Q5" s="22"/>
      <c r="R5" s="38"/>
      <c r="S5" s="38"/>
    </row>
    <row r="6" spans="1:19" x14ac:dyDescent="0.25">
      <c r="A6" s="1"/>
      <c r="B6" s="1"/>
      <c r="C6" s="40"/>
      <c r="D6" s="1"/>
      <c r="E6" s="1"/>
      <c r="F6" s="1"/>
      <c r="G6" s="1"/>
      <c r="H6" s="1"/>
      <c r="I6" s="1"/>
      <c r="J6" s="1"/>
      <c r="K6" s="1"/>
      <c r="L6" s="1"/>
      <c r="M6" s="1"/>
      <c r="N6" s="1"/>
      <c r="O6" s="1"/>
      <c r="P6" s="1"/>
    </row>
    <row r="7" spans="1:19" ht="23.25" customHeight="1" x14ac:dyDescent="0.25">
      <c r="A7" s="1"/>
      <c r="B7" s="129" t="s">
        <v>51</v>
      </c>
      <c r="C7" s="125"/>
      <c r="D7" s="126"/>
      <c r="E7" s="126"/>
      <c r="F7" s="126"/>
      <c r="G7" s="126"/>
      <c r="H7" s="126"/>
      <c r="I7" s="126"/>
      <c r="J7" s="126"/>
      <c r="K7" s="126"/>
      <c r="L7" s="126"/>
      <c r="M7" s="126"/>
      <c r="N7" s="126"/>
      <c r="O7" s="126"/>
      <c r="P7" s="126"/>
      <c r="Q7" s="126"/>
    </row>
    <row r="8" spans="1:19" ht="5.25" customHeight="1" thickBot="1" x14ac:dyDescent="0.3">
      <c r="A8" s="1"/>
      <c r="B8" s="127"/>
      <c r="C8" s="127"/>
      <c r="D8" s="128"/>
      <c r="E8" s="128"/>
      <c r="F8" s="128"/>
      <c r="G8" s="128"/>
      <c r="H8" s="128"/>
      <c r="I8" s="128"/>
      <c r="J8" s="128"/>
      <c r="K8" s="128"/>
      <c r="L8" s="128"/>
      <c r="M8" s="128"/>
      <c r="N8" s="128"/>
      <c r="O8" s="128"/>
      <c r="P8" s="128"/>
      <c r="Q8" s="128"/>
    </row>
    <row r="9" spans="1:19" x14ac:dyDescent="0.25">
      <c r="A9" s="1"/>
      <c r="B9" s="1"/>
      <c r="C9" s="1"/>
      <c r="D9" s="1"/>
      <c r="E9" s="1"/>
      <c r="F9" s="1"/>
      <c r="G9" s="1"/>
      <c r="H9" s="1"/>
      <c r="I9" s="1"/>
      <c r="J9" s="1"/>
      <c r="K9" s="1"/>
      <c r="L9" s="1"/>
    </row>
    <row r="10" spans="1:19" ht="22.5" customHeight="1" x14ac:dyDescent="0.25">
      <c r="A10" s="1"/>
      <c r="B10" s="1"/>
      <c r="C10" s="1"/>
      <c r="D10" s="1"/>
      <c r="E10" s="124" t="s">
        <v>35</v>
      </c>
      <c r="F10" s="1"/>
      <c r="G10" s="1"/>
      <c r="H10" s="1"/>
      <c r="I10" s="1"/>
      <c r="J10" s="1"/>
      <c r="K10" s="1"/>
      <c r="L10" s="1"/>
      <c r="M10" s="1"/>
      <c r="N10" s="1"/>
      <c r="O10" s="1"/>
      <c r="P10" s="1"/>
      <c r="R10" s="1"/>
    </row>
    <row r="11" spans="1:19" ht="4.5" customHeight="1" x14ac:dyDescent="0.25">
      <c r="A11" s="1"/>
      <c r="B11" s="1"/>
      <c r="C11" s="1"/>
      <c r="D11" s="1"/>
      <c r="E11" s="1"/>
      <c r="F11" s="1"/>
      <c r="G11" s="1"/>
      <c r="H11" s="1"/>
      <c r="I11" s="1"/>
      <c r="J11" s="1"/>
      <c r="K11" s="1"/>
      <c r="L11" s="1"/>
      <c r="M11" s="1"/>
      <c r="N11" s="1"/>
      <c r="O11" s="1"/>
      <c r="P11" s="1"/>
      <c r="R11" s="1"/>
    </row>
    <row r="12" spans="1:19" ht="48" customHeight="1" x14ac:dyDescent="0.25">
      <c r="A12" s="48"/>
      <c r="B12" s="48"/>
      <c r="C12" s="221" t="s">
        <v>94</v>
      </c>
      <c r="D12" s="222"/>
      <c r="E12" s="109">
        <f>SUM(E17:E26)</f>
        <v>200</v>
      </c>
      <c r="F12" s="48"/>
      <c r="G12" s="48"/>
      <c r="H12" s="48"/>
      <c r="I12" s="48"/>
      <c r="J12" s="48"/>
      <c r="K12" s="48"/>
      <c r="L12" s="48"/>
      <c r="M12" s="48"/>
      <c r="N12" s="48"/>
      <c r="O12" s="48"/>
      <c r="P12" s="48"/>
      <c r="R12" s="48"/>
    </row>
    <row r="13" spans="1:19" x14ac:dyDescent="0.25">
      <c r="A13" s="1"/>
      <c r="B13" s="1"/>
      <c r="C13" s="1"/>
      <c r="D13" s="1"/>
      <c r="E13" s="1"/>
      <c r="F13" s="1"/>
      <c r="G13" s="1"/>
      <c r="H13" s="1"/>
      <c r="I13" s="1"/>
      <c r="J13" s="1"/>
      <c r="K13" s="1"/>
      <c r="L13" s="1"/>
      <c r="M13" s="1"/>
      <c r="N13" s="1"/>
      <c r="O13" s="1"/>
      <c r="P13" s="1"/>
      <c r="R13" s="1"/>
    </row>
    <row r="14" spans="1:19" ht="15.75" thickBot="1" x14ac:dyDescent="0.3">
      <c r="A14" s="1"/>
      <c r="B14" s="1"/>
      <c r="C14" s="1"/>
      <c r="D14" s="1"/>
      <c r="E14" s="1"/>
      <c r="F14" s="1"/>
      <c r="G14" s="1"/>
      <c r="H14" s="1"/>
      <c r="I14" s="1"/>
      <c r="J14" s="1"/>
      <c r="K14" s="1"/>
      <c r="L14" s="1"/>
      <c r="M14" s="1"/>
      <c r="N14" s="1"/>
      <c r="O14" s="1"/>
      <c r="P14" s="1"/>
      <c r="R14" s="1"/>
    </row>
    <row r="15" spans="1:19" ht="28.5" customHeight="1" thickBot="1" x14ac:dyDescent="0.3">
      <c r="A15" s="29"/>
      <c r="B15" s="29"/>
      <c r="C15" s="55" t="s">
        <v>53</v>
      </c>
      <c r="D15" s="56"/>
      <c r="E15" s="56"/>
      <c r="F15" s="84"/>
      <c r="G15" s="57"/>
      <c r="H15" s="58" t="s">
        <v>149</v>
      </c>
      <c r="I15" s="59"/>
      <c r="J15" s="59"/>
      <c r="K15" s="59"/>
      <c r="L15" s="60"/>
      <c r="M15" s="61" t="s">
        <v>137</v>
      </c>
      <c r="N15" s="62"/>
      <c r="O15" s="62"/>
      <c r="P15" s="63"/>
      <c r="Q15" s="67" t="s">
        <v>143</v>
      </c>
      <c r="R15" s="53"/>
    </row>
    <row r="16" spans="1:19" ht="36" customHeight="1" thickBot="1" x14ac:dyDescent="0.3">
      <c r="A16" s="1"/>
      <c r="B16" s="1"/>
      <c r="C16" s="73" t="s">
        <v>57</v>
      </c>
      <c r="D16" s="71" t="s">
        <v>58</v>
      </c>
      <c r="E16" s="71" t="s">
        <v>59</v>
      </c>
      <c r="F16" s="71" t="s">
        <v>60</v>
      </c>
      <c r="G16" s="72" t="s">
        <v>95</v>
      </c>
      <c r="H16" s="72" t="s">
        <v>62</v>
      </c>
      <c r="I16" s="71" t="s">
        <v>63</v>
      </c>
      <c r="J16" s="71" t="s">
        <v>65</v>
      </c>
      <c r="K16" s="71" t="s">
        <v>96</v>
      </c>
      <c r="L16" s="72" t="s">
        <v>66</v>
      </c>
      <c r="M16" s="72" t="s">
        <v>62</v>
      </c>
      <c r="N16" s="71" t="s">
        <v>63</v>
      </c>
      <c r="O16" s="71" t="s">
        <v>148</v>
      </c>
      <c r="P16" s="72" t="s">
        <v>66</v>
      </c>
      <c r="Q16" s="69" t="s">
        <v>68</v>
      </c>
    </row>
    <row r="17" spans="1:17" ht="32.25" customHeight="1" x14ac:dyDescent="0.25">
      <c r="A17" s="1"/>
      <c r="B17" s="1"/>
      <c r="C17" s="115">
        <v>1</v>
      </c>
      <c r="D17" s="75" t="str">
        <f>IFERROR(INDEX('Data kwaliteit index'!$E:$E,MATCH(_xlfn.CONCAT(H17,I17,K17),'Data kwaliteit index'!$D:$D,0)),"")</f>
        <v>Goud</v>
      </c>
      <c r="E17" s="121">
        <v>200</v>
      </c>
      <c r="F17" s="122">
        <f>IFERROR(E17/$E$12,"")</f>
        <v>1</v>
      </c>
      <c r="G17" s="70" t="s">
        <v>98</v>
      </c>
      <c r="H17" s="118" t="s">
        <v>71</v>
      </c>
      <c r="I17" s="70" t="s">
        <v>114</v>
      </c>
      <c r="J17" s="74" t="s">
        <v>74</v>
      </c>
      <c r="K17" s="74" t="s">
        <v>99</v>
      </c>
      <c r="L17" s="68" t="s">
        <v>100</v>
      </c>
      <c r="M17" s="118" t="s">
        <v>71</v>
      </c>
      <c r="N17" s="70" t="s">
        <v>114</v>
      </c>
      <c r="O17" s="70" t="s">
        <v>122</v>
      </c>
      <c r="P17" s="68" t="s">
        <v>126</v>
      </c>
      <c r="Q17" s="68"/>
    </row>
    <row r="18" spans="1:17" ht="32.25" customHeight="1" x14ac:dyDescent="0.25">
      <c r="A18" s="1"/>
      <c r="B18" s="1"/>
      <c r="C18" s="105">
        <v>2</v>
      </c>
      <c r="D18" s="75" t="str">
        <f>IFERROR(INDEX('Data kwaliteit index'!$E:$E,MATCH(_xlfn.CONCAT(H18,I18,K18),'Data kwaliteit index'!$D:$D,0)),"")</f>
        <v/>
      </c>
      <c r="E18" s="116"/>
      <c r="F18" s="117">
        <f>IFERROR(E18/$E$12,"")</f>
        <v>0</v>
      </c>
      <c r="G18" s="43"/>
      <c r="H18" s="119"/>
      <c r="I18" s="43"/>
      <c r="J18" s="74"/>
      <c r="K18" s="120"/>
      <c r="L18" s="42"/>
      <c r="M18" s="43"/>
      <c r="N18" s="70"/>
      <c r="O18" s="70"/>
      <c r="P18" s="68"/>
      <c r="Q18" s="68"/>
    </row>
    <row r="19" spans="1:17" ht="32.25" customHeight="1" x14ac:dyDescent="0.25">
      <c r="A19" s="1"/>
      <c r="B19" s="1"/>
      <c r="C19" s="105">
        <v>3</v>
      </c>
      <c r="D19" s="75" t="str">
        <f>IFERROR(INDEX('Data kwaliteit index'!$E:$E,MATCH(_xlfn.CONCAT(H19,I19,K19),'Data kwaliteit index'!$D:$D,0)),"")</f>
        <v/>
      </c>
      <c r="E19" s="116"/>
      <c r="F19" s="117">
        <f t="shared" ref="F19:F26" si="0">IFERROR(E19/$E$12,"")</f>
        <v>0</v>
      </c>
      <c r="G19" s="43"/>
      <c r="H19" s="119"/>
      <c r="I19" s="43"/>
      <c r="J19" s="44"/>
      <c r="K19" s="44"/>
      <c r="L19" s="42"/>
      <c r="M19" s="119"/>
      <c r="N19" s="43"/>
      <c r="O19" s="43"/>
      <c r="P19" s="42"/>
      <c r="Q19" s="68"/>
    </row>
    <row r="20" spans="1:17" ht="32.25" customHeight="1" x14ac:dyDescent="0.25">
      <c r="A20" s="1"/>
      <c r="B20" s="1"/>
      <c r="C20" s="105">
        <v>4</v>
      </c>
      <c r="D20" s="75" t="str">
        <f>IFERROR(INDEX('Data kwaliteit index'!$E:$E,MATCH(_xlfn.CONCAT(H20,I20,K20),'Data kwaliteit index'!$D:$D,0)),"")</f>
        <v/>
      </c>
      <c r="E20" s="116"/>
      <c r="F20" s="117">
        <f t="shared" si="0"/>
        <v>0</v>
      </c>
      <c r="G20" s="43"/>
      <c r="H20" s="119"/>
      <c r="I20" s="119"/>
      <c r="J20" s="44"/>
      <c r="K20" s="120"/>
      <c r="L20" s="42"/>
      <c r="M20" s="119"/>
      <c r="N20" s="119"/>
      <c r="O20" s="43"/>
      <c r="P20" s="42"/>
      <c r="Q20" s="42"/>
    </row>
    <row r="21" spans="1:17" ht="32.25" customHeight="1" x14ac:dyDescent="0.25">
      <c r="A21" s="1"/>
      <c r="B21" s="1"/>
      <c r="C21" s="105">
        <v>5</v>
      </c>
      <c r="D21" s="75" t="str">
        <f>IFERROR(INDEX('Data kwaliteit index'!$E:$E,MATCH(_xlfn.CONCAT(H21,I21,K21),'Data kwaliteit index'!$D:$D,0)),"")</f>
        <v/>
      </c>
      <c r="E21" s="116"/>
      <c r="F21" s="117">
        <f t="shared" si="0"/>
        <v>0</v>
      </c>
      <c r="G21" s="43"/>
      <c r="H21" s="43"/>
      <c r="I21" s="43"/>
      <c r="J21" s="44"/>
      <c r="K21" s="44"/>
      <c r="L21" s="42"/>
      <c r="M21" s="43"/>
      <c r="N21" s="43"/>
      <c r="O21" s="43"/>
      <c r="P21" s="42"/>
      <c r="Q21" s="42"/>
    </row>
    <row r="22" spans="1:17" ht="32.25" customHeight="1" x14ac:dyDescent="0.25">
      <c r="A22" s="1"/>
      <c r="B22" s="1"/>
      <c r="C22" s="105">
        <v>6</v>
      </c>
      <c r="D22" s="75" t="str">
        <f>IFERROR(INDEX('Data kwaliteit index'!$E:$E,MATCH(_xlfn.CONCAT(H22,I22,K22),'Data kwaliteit index'!$D:$D,0)),"")</f>
        <v/>
      </c>
      <c r="E22" s="116"/>
      <c r="F22" s="117">
        <f t="shared" si="0"/>
        <v>0</v>
      </c>
      <c r="G22" s="43"/>
      <c r="H22" s="43"/>
      <c r="I22" s="43"/>
      <c r="J22" s="44"/>
      <c r="K22" s="44"/>
      <c r="L22" s="42"/>
      <c r="M22" s="43"/>
      <c r="N22" s="43"/>
      <c r="O22" s="43"/>
      <c r="P22" s="42"/>
      <c r="Q22" s="42"/>
    </row>
    <row r="23" spans="1:17" ht="32.25" customHeight="1" x14ac:dyDescent="0.25">
      <c r="A23" s="1"/>
      <c r="B23" s="1"/>
      <c r="C23" s="105">
        <v>7</v>
      </c>
      <c r="D23" s="75" t="str">
        <f>IFERROR(INDEX('Data kwaliteit index'!$E:$E,MATCH(_xlfn.CONCAT(H23,I23,K23),'Data kwaliteit index'!$D:$D,0)),"")</f>
        <v/>
      </c>
      <c r="E23" s="116"/>
      <c r="F23" s="117">
        <f t="shared" si="0"/>
        <v>0</v>
      </c>
      <c r="G23" s="43"/>
      <c r="H23" s="43"/>
      <c r="I23" s="43"/>
      <c r="J23" s="44"/>
      <c r="K23" s="44"/>
      <c r="L23" s="42"/>
      <c r="M23" s="43"/>
      <c r="N23" s="43"/>
      <c r="O23" s="43"/>
      <c r="P23" s="42"/>
      <c r="Q23" s="42"/>
    </row>
    <row r="24" spans="1:17" ht="32.25" customHeight="1" x14ac:dyDescent="0.25">
      <c r="A24" s="1"/>
      <c r="B24" s="1"/>
      <c r="C24" s="105">
        <v>8</v>
      </c>
      <c r="D24" s="75" t="str">
        <f>IFERROR(INDEX('Data kwaliteit index'!$E:$E,MATCH(_xlfn.CONCAT(H24,I24,K24),'Data kwaliteit index'!$D:$D,0)),"")</f>
        <v/>
      </c>
      <c r="E24" s="116"/>
      <c r="F24" s="117">
        <f t="shared" si="0"/>
        <v>0</v>
      </c>
      <c r="G24" s="43"/>
      <c r="H24" s="43"/>
      <c r="I24" s="43"/>
      <c r="J24" s="44"/>
      <c r="K24" s="44"/>
      <c r="L24" s="42"/>
      <c r="M24" s="43"/>
      <c r="N24" s="43"/>
      <c r="O24" s="43"/>
      <c r="P24" s="42"/>
      <c r="Q24" s="42"/>
    </row>
    <row r="25" spans="1:17" ht="32.25" customHeight="1" x14ac:dyDescent="0.25">
      <c r="A25" s="1"/>
      <c r="B25" s="1"/>
      <c r="C25" s="105">
        <v>9</v>
      </c>
      <c r="D25" s="75" t="str">
        <f>IFERROR(INDEX('Data kwaliteit index'!$E:$E,MATCH(_xlfn.CONCAT(H25,I25,K25),'Data kwaliteit index'!$D:$D,0)),"")</f>
        <v/>
      </c>
      <c r="E25" s="116"/>
      <c r="F25" s="117">
        <f t="shared" si="0"/>
        <v>0</v>
      </c>
      <c r="G25" s="43"/>
      <c r="H25" s="43"/>
      <c r="I25" s="43"/>
      <c r="J25" s="44"/>
      <c r="K25" s="44"/>
      <c r="L25" s="42"/>
      <c r="M25" s="43"/>
      <c r="N25" s="43"/>
      <c r="O25" s="43"/>
      <c r="P25" s="42"/>
      <c r="Q25" s="42"/>
    </row>
    <row r="26" spans="1:17" ht="32.25" customHeight="1" x14ac:dyDescent="0.25">
      <c r="A26" s="1"/>
      <c r="B26" s="1"/>
      <c r="C26" s="105">
        <v>10</v>
      </c>
      <c r="D26" s="75" t="str">
        <f>IFERROR(INDEX('Data kwaliteit index'!$E:$E,MATCH(_xlfn.CONCAT(H26,I26,K26),'Data kwaliteit index'!$D:$D,0)),"")</f>
        <v/>
      </c>
      <c r="E26" s="116"/>
      <c r="F26" s="117">
        <f t="shared" si="0"/>
        <v>0</v>
      </c>
      <c r="G26" s="43"/>
      <c r="H26" s="43"/>
      <c r="I26" s="43"/>
      <c r="J26" s="44"/>
      <c r="K26" s="44"/>
      <c r="L26" s="42"/>
      <c r="M26" s="43"/>
      <c r="N26" s="43"/>
      <c r="O26" s="43"/>
      <c r="P26" s="42"/>
      <c r="Q26" s="42"/>
    </row>
    <row r="27" spans="1:17" x14ac:dyDescent="0.25">
      <c r="A27" s="1"/>
      <c r="B27" s="1"/>
      <c r="C27" s="1"/>
      <c r="D27" s="10"/>
      <c r="E27" s="10"/>
      <c r="F27" s="10"/>
      <c r="G27" s="10"/>
      <c r="H27" s="1"/>
      <c r="I27" s="1"/>
      <c r="J27" s="1"/>
      <c r="K27" s="1"/>
      <c r="L27" s="1"/>
      <c r="Q27" s="1"/>
    </row>
    <row r="28" spans="1:17" x14ac:dyDescent="0.25">
      <c r="A28" s="1"/>
      <c r="B28" s="1"/>
      <c r="C28" s="1"/>
      <c r="D28" s="10"/>
      <c r="E28" s="10"/>
      <c r="F28" s="10"/>
      <c r="G28" s="10"/>
      <c r="H28" s="1"/>
      <c r="I28" s="1"/>
      <c r="J28" s="1"/>
      <c r="K28" s="1"/>
      <c r="L28" s="1"/>
      <c r="Q28" s="1"/>
    </row>
    <row r="29" spans="1:17" x14ac:dyDescent="0.25">
      <c r="A29" s="1"/>
      <c r="B29" s="1"/>
      <c r="C29" s="1"/>
      <c r="D29" s="10"/>
      <c r="E29" s="10"/>
      <c r="F29" s="10"/>
      <c r="G29" s="10"/>
      <c r="H29" s="1"/>
      <c r="I29" s="1"/>
      <c r="J29" s="1"/>
      <c r="K29" s="1"/>
      <c r="L29" s="1"/>
      <c r="Q29" s="1"/>
    </row>
    <row r="30" spans="1:17" ht="23.25" customHeight="1" x14ac:dyDescent="0.25">
      <c r="A30" s="1"/>
      <c r="B30" s="130" t="s">
        <v>91</v>
      </c>
      <c r="C30" s="131"/>
      <c r="D30" s="132"/>
      <c r="E30" s="132"/>
      <c r="F30" s="132"/>
      <c r="G30" s="132"/>
      <c r="H30" s="132"/>
      <c r="I30" s="132"/>
      <c r="J30" s="132"/>
      <c r="K30" s="132"/>
      <c r="L30" s="132"/>
      <c r="M30" s="132"/>
      <c r="N30" s="132"/>
      <c r="O30" s="132"/>
      <c r="P30" s="132"/>
      <c r="Q30" s="132"/>
    </row>
    <row r="31" spans="1:17" ht="5.25" customHeight="1" thickBot="1" x14ac:dyDescent="0.3">
      <c r="A31" s="1"/>
      <c r="B31" s="127"/>
      <c r="C31" s="127"/>
      <c r="D31" s="128"/>
      <c r="E31" s="128"/>
      <c r="F31" s="128"/>
      <c r="G31" s="128"/>
      <c r="H31" s="128"/>
      <c r="I31" s="128"/>
      <c r="J31" s="128"/>
      <c r="K31" s="128"/>
      <c r="L31" s="128"/>
      <c r="M31" s="128"/>
      <c r="N31" s="128"/>
      <c r="O31" s="128"/>
      <c r="P31" s="128"/>
      <c r="Q31" s="128"/>
    </row>
    <row r="32" spans="1:17" x14ac:dyDescent="0.25">
      <c r="A32" s="1"/>
      <c r="B32" s="1"/>
      <c r="C32" s="1"/>
      <c r="D32" s="1"/>
      <c r="E32" s="1"/>
      <c r="F32" s="1"/>
      <c r="G32" s="1"/>
      <c r="H32" s="1"/>
      <c r="I32" s="1"/>
      <c r="J32" s="1"/>
      <c r="K32" s="1"/>
      <c r="L32" s="1"/>
    </row>
    <row r="33" spans="1:17" ht="22.5" customHeight="1" x14ac:dyDescent="0.25">
      <c r="A33" s="1"/>
      <c r="B33" s="1"/>
      <c r="C33" s="1"/>
      <c r="D33" s="1"/>
      <c r="E33" s="123" t="s">
        <v>36</v>
      </c>
      <c r="F33" s="1"/>
      <c r="G33" s="1"/>
      <c r="H33" s="1"/>
      <c r="I33" s="1"/>
      <c r="J33" s="1"/>
      <c r="K33" s="1"/>
      <c r="L33" s="1"/>
      <c r="M33" s="1"/>
      <c r="Q33" s="1"/>
    </row>
    <row r="34" spans="1:17" ht="4.5" customHeight="1" x14ac:dyDescent="0.25">
      <c r="A34" s="1"/>
      <c r="B34" s="1"/>
      <c r="C34" s="1"/>
      <c r="D34" s="1"/>
      <c r="E34" s="1"/>
      <c r="F34" s="1"/>
      <c r="G34" s="1"/>
      <c r="H34" s="1"/>
      <c r="I34" s="1"/>
      <c r="J34" s="1"/>
      <c r="K34" s="1"/>
      <c r="L34" s="1"/>
      <c r="M34" s="1"/>
      <c r="Q34" s="1"/>
    </row>
    <row r="35" spans="1:17" ht="48" customHeight="1" x14ac:dyDescent="0.25">
      <c r="A35" s="48"/>
      <c r="B35" s="48"/>
      <c r="C35" s="221" t="s">
        <v>94</v>
      </c>
      <c r="D35" s="222"/>
      <c r="E35" s="109">
        <f>SUM(E40:E64)</f>
        <v>0</v>
      </c>
      <c r="F35" s="48"/>
      <c r="G35" s="48"/>
      <c r="H35" s="48"/>
      <c r="I35" s="48"/>
      <c r="J35" s="48"/>
      <c r="K35" s="48"/>
      <c r="L35" s="48"/>
      <c r="M35" s="48"/>
      <c r="Q35" s="48"/>
    </row>
    <row r="36" spans="1:17" x14ac:dyDescent="0.25">
      <c r="A36" s="1"/>
      <c r="B36" s="1"/>
      <c r="C36" s="1"/>
      <c r="D36" s="1"/>
      <c r="E36" s="1"/>
      <c r="F36" s="1"/>
      <c r="G36" s="1"/>
      <c r="H36" s="1"/>
      <c r="I36" s="1"/>
      <c r="J36" s="1"/>
      <c r="K36" s="1"/>
      <c r="L36" s="1"/>
      <c r="M36" s="1"/>
    </row>
    <row r="37" spans="1:17" ht="15.75" thickBot="1" x14ac:dyDescent="0.3">
      <c r="A37" s="1"/>
      <c r="B37" s="1"/>
      <c r="C37" s="1"/>
      <c r="D37" s="1"/>
      <c r="E37" s="1"/>
      <c r="F37" s="1"/>
      <c r="G37" s="1"/>
      <c r="H37" s="1"/>
      <c r="I37" s="1"/>
      <c r="J37" s="1"/>
      <c r="K37" s="1"/>
      <c r="L37" s="1"/>
      <c r="M37" s="1"/>
    </row>
    <row r="38" spans="1:17" ht="28.5" customHeight="1" thickBot="1" x14ac:dyDescent="0.3">
      <c r="A38" s="29"/>
      <c r="B38" s="29"/>
      <c r="C38" s="55" t="s">
        <v>53</v>
      </c>
      <c r="D38" s="56"/>
      <c r="E38" s="56"/>
      <c r="F38" s="84"/>
      <c r="G38" s="57"/>
      <c r="H38" s="58" t="s">
        <v>149</v>
      </c>
      <c r="I38" s="59"/>
      <c r="J38" s="59"/>
      <c r="K38" s="59"/>
      <c r="L38" s="60"/>
      <c r="M38" s="61" t="s">
        <v>137</v>
      </c>
      <c r="N38" s="62"/>
      <c r="O38" s="62"/>
      <c r="P38" s="63"/>
      <c r="Q38" s="67" t="s">
        <v>143</v>
      </c>
    </row>
    <row r="39" spans="1:17" ht="36" customHeight="1" thickBot="1" x14ac:dyDescent="0.3">
      <c r="A39" s="1"/>
      <c r="B39" s="1"/>
      <c r="C39" s="73" t="s">
        <v>57</v>
      </c>
      <c r="D39" s="71" t="s">
        <v>58</v>
      </c>
      <c r="E39" s="71" t="s">
        <v>59</v>
      </c>
      <c r="F39" s="71" t="s">
        <v>60</v>
      </c>
      <c r="G39" s="72" t="s">
        <v>95</v>
      </c>
      <c r="H39" s="73" t="s">
        <v>62</v>
      </c>
      <c r="I39" s="71" t="s">
        <v>63</v>
      </c>
      <c r="J39" s="71" t="s">
        <v>65</v>
      </c>
      <c r="K39" s="71" t="s">
        <v>96</v>
      </c>
      <c r="L39" s="72" t="s">
        <v>66</v>
      </c>
      <c r="M39" s="73" t="s">
        <v>62</v>
      </c>
      <c r="N39" s="71" t="s">
        <v>63</v>
      </c>
      <c r="O39" s="71" t="s">
        <v>148</v>
      </c>
      <c r="P39" s="72" t="s">
        <v>66</v>
      </c>
      <c r="Q39" s="69" t="s">
        <v>68</v>
      </c>
    </row>
    <row r="40" spans="1:17" ht="31.5" customHeight="1" x14ac:dyDescent="0.25">
      <c r="A40" s="1"/>
      <c r="B40" s="1"/>
      <c r="C40" s="105">
        <v>1</v>
      </c>
      <c r="D40" s="75" t="str">
        <f>IFERROR(INDEX('Data kwaliteit index'!$E:$E,MATCH(_xlfn.CONCAT(H40,I40,K40),'Data kwaliteit index'!$D:$D,0)),"")</f>
        <v/>
      </c>
      <c r="E40" s="116"/>
      <c r="F40" s="117" t="str">
        <f>IFERROR(E40/$E$35,"")</f>
        <v/>
      </c>
      <c r="G40" s="70"/>
      <c r="H40" s="119"/>
      <c r="I40" s="43"/>
      <c r="J40" s="74"/>
      <c r="K40" s="74"/>
      <c r="L40" s="42"/>
      <c r="M40" s="118"/>
      <c r="N40" s="70"/>
      <c r="O40" s="70"/>
      <c r="P40" s="68"/>
      <c r="Q40" s="68"/>
    </row>
    <row r="41" spans="1:17" ht="31.5" customHeight="1" x14ac:dyDescent="0.25">
      <c r="A41" s="1"/>
      <c r="B41" s="1"/>
      <c r="C41" s="105">
        <v>2</v>
      </c>
      <c r="D41" s="75" t="str">
        <f>IFERROR(INDEX('Data kwaliteit index'!$E:$E,MATCH(_xlfn.CONCAT(H41,I41,K41),'Data kwaliteit index'!$D:$D,0)),"")</f>
        <v/>
      </c>
      <c r="E41" s="116"/>
      <c r="F41" s="117" t="str">
        <f t="shared" ref="F41:F64" si="1">IFERROR(E41/$E$35,"")</f>
        <v/>
      </c>
      <c r="G41" s="43"/>
      <c r="H41" s="119"/>
      <c r="I41" s="43"/>
      <c r="J41" s="74"/>
      <c r="K41" s="120"/>
      <c r="L41" s="42"/>
      <c r="M41" s="43"/>
      <c r="N41" s="70"/>
      <c r="O41" s="70"/>
      <c r="P41" s="68"/>
      <c r="Q41" s="42"/>
    </row>
    <row r="42" spans="1:17" ht="31.5" customHeight="1" x14ac:dyDescent="0.25">
      <c r="A42" s="1"/>
      <c r="B42" s="1"/>
      <c r="C42" s="105">
        <v>3</v>
      </c>
      <c r="D42" s="75" t="str">
        <f>IFERROR(INDEX('Data kwaliteit index'!$E:$E,MATCH(_xlfn.CONCAT(H42,I42,K42),'Data kwaliteit index'!$D:$D,0)),"")</f>
        <v/>
      </c>
      <c r="E42" s="116"/>
      <c r="F42" s="117" t="str">
        <f t="shared" si="1"/>
        <v/>
      </c>
      <c r="G42" s="43"/>
      <c r="H42" s="119"/>
      <c r="I42" s="43"/>
      <c r="J42" s="74"/>
      <c r="K42" s="120"/>
      <c r="L42" s="42"/>
      <c r="M42" s="119"/>
      <c r="N42" s="70"/>
      <c r="O42" s="70"/>
      <c r="P42" s="68"/>
      <c r="Q42" s="42"/>
    </row>
    <row r="43" spans="1:17" ht="31.5" customHeight="1" x14ac:dyDescent="0.25">
      <c r="A43" s="1"/>
      <c r="B43" s="1"/>
      <c r="C43" s="105">
        <v>4</v>
      </c>
      <c r="D43" s="75" t="str">
        <f>IFERROR(INDEX('Data kwaliteit index'!$E:$E,MATCH(_xlfn.CONCAT(H43,I43,K43),'Data kwaliteit index'!$D:$D,0)),"")</f>
        <v/>
      </c>
      <c r="E43" s="116"/>
      <c r="F43" s="117" t="str">
        <f t="shared" si="1"/>
        <v/>
      </c>
      <c r="G43" s="43"/>
      <c r="H43" s="119"/>
      <c r="I43" s="43"/>
      <c r="J43" s="74"/>
      <c r="K43" s="120"/>
      <c r="L43" s="42"/>
      <c r="M43" s="119"/>
      <c r="N43" s="70"/>
      <c r="O43" s="70"/>
      <c r="P43" s="68"/>
      <c r="Q43" s="42"/>
    </row>
    <row r="44" spans="1:17" ht="31.5" customHeight="1" x14ac:dyDescent="0.25">
      <c r="A44" s="1"/>
      <c r="B44" s="1"/>
      <c r="C44" s="105">
        <v>5</v>
      </c>
      <c r="D44" s="75" t="str">
        <f>IFERROR(INDEX('Data kwaliteit index'!$E:$E,MATCH(_xlfn.CONCAT(H44,I44,K44),'Data kwaliteit index'!$D:$D,0)),"")</f>
        <v/>
      </c>
      <c r="E44" s="116"/>
      <c r="F44" s="117" t="str">
        <f t="shared" si="1"/>
        <v/>
      </c>
      <c r="G44" s="43"/>
      <c r="H44" s="119"/>
      <c r="I44" s="43"/>
      <c r="J44" s="74"/>
      <c r="K44" s="120"/>
      <c r="L44" s="42"/>
      <c r="M44" s="119"/>
      <c r="N44" s="70"/>
      <c r="O44" s="70"/>
      <c r="P44" s="68"/>
      <c r="Q44" s="42"/>
    </row>
    <row r="45" spans="1:17" ht="31.5" customHeight="1" x14ac:dyDescent="0.25">
      <c r="A45" s="1"/>
      <c r="B45" s="1"/>
      <c r="C45" s="105">
        <v>6</v>
      </c>
      <c r="D45" s="75" t="str">
        <f>IFERROR(INDEX('Data kwaliteit index'!$E:$E,MATCH(_xlfn.CONCAT(H45,I45,K45),'Data kwaliteit index'!$D:$D,0)),"")</f>
        <v/>
      </c>
      <c r="E45" s="116"/>
      <c r="F45" s="117" t="str">
        <f t="shared" si="1"/>
        <v/>
      </c>
      <c r="G45" s="43"/>
      <c r="H45" s="119"/>
      <c r="I45" s="43"/>
      <c r="J45" s="74"/>
      <c r="K45" s="120"/>
      <c r="L45" s="42"/>
      <c r="M45" s="119"/>
      <c r="N45" s="70"/>
      <c r="O45" s="70"/>
      <c r="P45" s="68"/>
      <c r="Q45" s="42"/>
    </row>
    <row r="46" spans="1:17" ht="31.5" customHeight="1" x14ac:dyDescent="0.25">
      <c r="A46" s="1"/>
      <c r="B46" s="1"/>
      <c r="C46" s="105">
        <v>7</v>
      </c>
      <c r="D46" s="75" t="str">
        <f>IFERROR(INDEX('Data kwaliteit index'!$E:$E,MATCH(_xlfn.CONCAT(H46,I46,K46),'Data kwaliteit index'!$D:$D,0)),"")</f>
        <v/>
      </c>
      <c r="E46" s="116"/>
      <c r="F46" s="117" t="str">
        <f t="shared" si="1"/>
        <v/>
      </c>
      <c r="G46" s="43"/>
      <c r="H46" s="119"/>
      <c r="I46" s="43"/>
      <c r="J46" s="74"/>
      <c r="K46" s="120"/>
      <c r="L46" s="42"/>
      <c r="M46" s="119"/>
      <c r="N46" s="70"/>
      <c r="O46" s="70"/>
      <c r="P46" s="68"/>
      <c r="Q46" s="42"/>
    </row>
    <row r="47" spans="1:17" ht="31.5" customHeight="1" x14ac:dyDescent="0.25">
      <c r="A47" s="1"/>
      <c r="B47" s="1"/>
      <c r="C47" s="105">
        <v>8</v>
      </c>
      <c r="D47" s="75" t="str">
        <f>IFERROR(INDEX('Data kwaliteit index'!$E:$E,MATCH(_xlfn.CONCAT(H47,I47,K47),'Data kwaliteit index'!$D:$D,0)),"")</f>
        <v/>
      </c>
      <c r="E47" s="116"/>
      <c r="F47" s="117" t="str">
        <f t="shared" si="1"/>
        <v/>
      </c>
      <c r="G47" s="43"/>
      <c r="H47" s="119"/>
      <c r="I47" s="43"/>
      <c r="J47" s="74"/>
      <c r="K47" s="120"/>
      <c r="L47" s="42"/>
      <c r="M47" s="119"/>
      <c r="N47" s="70"/>
      <c r="O47" s="70"/>
      <c r="P47" s="68"/>
      <c r="Q47" s="42"/>
    </row>
    <row r="48" spans="1:17" ht="31.5" customHeight="1" x14ac:dyDescent="0.25">
      <c r="A48" s="1"/>
      <c r="B48" s="1"/>
      <c r="C48" s="105">
        <v>9</v>
      </c>
      <c r="D48" s="75" t="str">
        <f>IFERROR(INDEX('Data kwaliteit index'!$E:$E,MATCH(_xlfn.CONCAT(H48,I48,K48),'Data kwaliteit index'!$D:$D,0)),"")</f>
        <v/>
      </c>
      <c r="E48" s="116"/>
      <c r="F48" s="117" t="str">
        <f t="shared" si="1"/>
        <v/>
      </c>
      <c r="G48" s="43"/>
      <c r="H48" s="119"/>
      <c r="I48" s="43"/>
      <c r="J48" s="74"/>
      <c r="K48" s="120"/>
      <c r="L48" s="42"/>
      <c r="M48" s="119"/>
      <c r="N48" s="70"/>
      <c r="O48" s="70"/>
      <c r="P48" s="68"/>
      <c r="Q48" s="42"/>
    </row>
    <row r="49" spans="1:17" ht="31.5" customHeight="1" x14ac:dyDescent="0.25">
      <c r="A49" s="1"/>
      <c r="B49" s="1"/>
      <c r="C49" s="105">
        <v>10</v>
      </c>
      <c r="D49" s="75" t="str">
        <f>IFERROR(INDEX('Data kwaliteit index'!$E:$E,MATCH(_xlfn.CONCAT(H49,I49,K49),'Data kwaliteit index'!$D:$D,0)),"")</f>
        <v/>
      </c>
      <c r="E49" s="116"/>
      <c r="F49" s="117" t="str">
        <f t="shared" si="1"/>
        <v/>
      </c>
      <c r="G49" s="43"/>
      <c r="H49" s="119"/>
      <c r="I49" s="43"/>
      <c r="J49" s="74"/>
      <c r="K49" s="120"/>
      <c r="L49" s="42"/>
      <c r="M49" s="119"/>
      <c r="N49" s="70"/>
      <c r="O49" s="70"/>
      <c r="P49" s="68"/>
      <c r="Q49" s="42"/>
    </row>
    <row r="50" spans="1:17" ht="31.5" customHeight="1" x14ac:dyDescent="0.25">
      <c r="A50" s="1"/>
      <c r="B50" s="1"/>
      <c r="C50" s="105">
        <v>11</v>
      </c>
      <c r="D50" s="75" t="str">
        <f>IFERROR(INDEX('Data kwaliteit index'!$E:$E,MATCH(_xlfn.CONCAT(H50,I50,K50),'Data kwaliteit index'!$D:$D,0)),"")</f>
        <v/>
      </c>
      <c r="E50" s="116"/>
      <c r="F50" s="117" t="str">
        <f t="shared" si="1"/>
        <v/>
      </c>
      <c r="G50" s="43"/>
      <c r="H50" s="119"/>
      <c r="I50" s="43"/>
      <c r="J50" s="74"/>
      <c r="K50" s="120"/>
      <c r="L50" s="42"/>
      <c r="M50" s="119"/>
      <c r="N50" s="70"/>
      <c r="O50" s="70"/>
      <c r="P50" s="68"/>
      <c r="Q50" s="42"/>
    </row>
    <row r="51" spans="1:17" ht="31.5" customHeight="1" x14ac:dyDescent="0.25">
      <c r="A51" s="1"/>
      <c r="B51" s="1"/>
      <c r="C51" s="105">
        <v>12</v>
      </c>
      <c r="D51" s="75" t="str">
        <f>IFERROR(INDEX('Data kwaliteit index'!$E:$E,MATCH(_xlfn.CONCAT(H51,I51,K51),'Data kwaliteit index'!$D:$D,0)),"")</f>
        <v/>
      </c>
      <c r="E51" s="116"/>
      <c r="F51" s="117" t="str">
        <f t="shared" si="1"/>
        <v/>
      </c>
      <c r="G51" s="43"/>
      <c r="H51" s="119"/>
      <c r="I51" s="43"/>
      <c r="J51" s="74"/>
      <c r="K51" s="120"/>
      <c r="L51" s="42"/>
      <c r="M51" s="119"/>
      <c r="N51" s="70"/>
      <c r="O51" s="70"/>
      <c r="P51" s="68"/>
      <c r="Q51" s="42"/>
    </row>
    <row r="52" spans="1:17" ht="31.5" customHeight="1" x14ac:dyDescent="0.25">
      <c r="A52" s="1"/>
      <c r="B52" s="1"/>
      <c r="C52" s="105">
        <v>13</v>
      </c>
      <c r="D52" s="75" t="str">
        <f>IFERROR(INDEX('Data kwaliteit index'!$E:$E,MATCH(_xlfn.CONCAT(H52,I52,K52),'Data kwaliteit index'!$D:$D,0)),"")</f>
        <v/>
      </c>
      <c r="E52" s="116"/>
      <c r="F52" s="117" t="str">
        <f t="shared" si="1"/>
        <v/>
      </c>
      <c r="G52" s="43"/>
      <c r="H52" s="119"/>
      <c r="I52" s="43"/>
      <c r="J52" s="74"/>
      <c r="K52" s="120"/>
      <c r="L52" s="42"/>
      <c r="M52" s="119"/>
      <c r="N52" s="70"/>
      <c r="O52" s="70"/>
      <c r="P52" s="68"/>
      <c r="Q52" s="42"/>
    </row>
    <row r="53" spans="1:17" ht="31.5" customHeight="1" x14ac:dyDescent="0.25">
      <c r="A53" s="1"/>
      <c r="B53" s="1"/>
      <c r="C53" s="105">
        <v>14</v>
      </c>
      <c r="D53" s="75" t="str">
        <f>IFERROR(INDEX('Data kwaliteit index'!$E:$E,MATCH(_xlfn.CONCAT(H53,I53,K53),'Data kwaliteit index'!$D:$D,0)),"")</f>
        <v/>
      </c>
      <c r="E53" s="116"/>
      <c r="F53" s="117" t="str">
        <f t="shared" si="1"/>
        <v/>
      </c>
      <c r="G53" s="43"/>
      <c r="H53" s="119"/>
      <c r="I53" s="43"/>
      <c r="J53" s="74"/>
      <c r="K53" s="120"/>
      <c r="L53" s="42"/>
      <c r="M53" s="119"/>
      <c r="N53" s="70"/>
      <c r="O53" s="70"/>
      <c r="P53" s="68"/>
      <c r="Q53" s="42"/>
    </row>
    <row r="54" spans="1:17" ht="31.5" customHeight="1" x14ac:dyDescent="0.25">
      <c r="A54" s="1"/>
      <c r="B54" s="1"/>
      <c r="C54" s="105">
        <v>15</v>
      </c>
      <c r="D54" s="75" t="str">
        <f>IFERROR(INDEX('Data kwaliteit index'!$E:$E,MATCH(_xlfn.CONCAT(H54,I54,K54),'Data kwaliteit index'!$D:$D,0)),"")</f>
        <v/>
      </c>
      <c r="E54" s="116"/>
      <c r="F54" s="117" t="str">
        <f t="shared" si="1"/>
        <v/>
      </c>
      <c r="G54" s="43"/>
      <c r="H54" s="119"/>
      <c r="I54" s="43"/>
      <c r="J54" s="74"/>
      <c r="K54" s="120"/>
      <c r="L54" s="42"/>
      <c r="M54" s="119"/>
      <c r="N54" s="70"/>
      <c r="O54" s="70"/>
      <c r="P54" s="68"/>
      <c r="Q54" s="42"/>
    </row>
    <row r="55" spans="1:17" ht="31.5" customHeight="1" x14ac:dyDescent="0.25">
      <c r="A55" s="1"/>
      <c r="B55" s="1"/>
      <c r="C55" s="105">
        <v>16</v>
      </c>
      <c r="D55" s="75" t="str">
        <f>IFERROR(INDEX('Data kwaliteit index'!$E:$E,MATCH(_xlfn.CONCAT(H55,I55,K55),'Data kwaliteit index'!$D:$D,0)),"")</f>
        <v/>
      </c>
      <c r="E55" s="116"/>
      <c r="F55" s="117" t="str">
        <f t="shared" si="1"/>
        <v/>
      </c>
      <c r="G55" s="43"/>
      <c r="H55" s="119"/>
      <c r="I55" s="43"/>
      <c r="J55" s="74"/>
      <c r="K55" s="120"/>
      <c r="L55" s="42"/>
      <c r="M55" s="119"/>
      <c r="N55" s="70"/>
      <c r="O55" s="70"/>
      <c r="P55" s="68"/>
      <c r="Q55" s="42"/>
    </row>
    <row r="56" spans="1:17" ht="31.5" customHeight="1" x14ac:dyDescent="0.25">
      <c r="A56" s="1"/>
      <c r="B56" s="1"/>
      <c r="C56" s="105">
        <v>17</v>
      </c>
      <c r="D56" s="75" t="str">
        <f>IFERROR(INDEX('Data kwaliteit index'!$E:$E,MATCH(_xlfn.CONCAT(H56,I56,K56),'Data kwaliteit index'!$D:$D,0)),"")</f>
        <v/>
      </c>
      <c r="E56" s="116"/>
      <c r="F56" s="117" t="str">
        <f t="shared" si="1"/>
        <v/>
      </c>
      <c r="G56" s="43"/>
      <c r="H56" s="119"/>
      <c r="I56" s="43"/>
      <c r="J56" s="74"/>
      <c r="K56" s="120"/>
      <c r="L56" s="42"/>
      <c r="M56" s="119"/>
      <c r="N56" s="43"/>
      <c r="O56" s="43"/>
      <c r="P56" s="42"/>
      <c r="Q56" s="42"/>
    </row>
    <row r="57" spans="1:17" ht="31.5" customHeight="1" x14ac:dyDescent="0.25">
      <c r="A57" s="1"/>
      <c r="B57" s="1"/>
      <c r="C57" s="105">
        <v>18</v>
      </c>
      <c r="D57" s="75" t="str">
        <f>IFERROR(INDEX('Data kwaliteit index'!$E:$E,MATCH(_xlfn.CONCAT(H57,I57,K57),'Data kwaliteit index'!$D:$D,0)),"")</f>
        <v/>
      </c>
      <c r="E57" s="116"/>
      <c r="F57" s="117" t="str">
        <f t="shared" si="1"/>
        <v/>
      </c>
      <c r="G57" s="43"/>
      <c r="H57" s="119"/>
      <c r="I57" s="119"/>
      <c r="J57" s="74"/>
      <c r="K57" s="120"/>
      <c r="L57" s="42"/>
      <c r="M57" s="119"/>
      <c r="N57" s="119"/>
      <c r="O57" s="43"/>
      <c r="P57" s="42"/>
      <c r="Q57" s="42"/>
    </row>
    <row r="58" spans="1:17" ht="31.5" customHeight="1" x14ac:dyDescent="0.25">
      <c r="A58" s="1"/>
      <c r="B58" s="1"/>
      <c r="C58" s="105">
        <v>19</v>
      </c>
      <c r="D58" s="75" t="str">
        <f>IFERROR(INDEX('Data kwaliteit index'!$E:$E,MATCH(_xlfn.CONCAT(H58,I58,K58),'Data kwaliteit index'!$D:$D,0)),"")</f>
        <v/>
      </c>
      <c r="E58" s="116"/>
      <c r="F58" s="117" t="str">
        <f t="shared" si="1"/>
        <v/>
      </c>
      <c r="G58" s="43"/>
      <c r="H58" s="43"/>
      <c r="I58" s="43"/>
      <c r="J58" s="44"/>
      <c r="K58" s="120"/>
      <c r="L58" s="42"/>
      <c r="M58" s="43"/>
      <c r="N58" s="43"/>
      <c r="O58" s="43"/>
      <c r="P58" s="42"/>
      <c r="Q58" s="42"/>
    </row>
    <row r="59" spans="1:17" ht="31.5" customHeight="1" x14ac:dyDescent="0.25">
      <c r="A59" s="1"/>
      <c r="B59" s="1"/>
      <c r="C59" s="105">
        <v>20</v>
      </c>
      <c r="D59" s="75" t="str">
        <f>IFERROR(INDEX('Data kwaliteit index'!$E:$E,MATCH(_xlfn.CONCAT(H59,I59,K59),'Data kwaliteit index'!$D:$D,0)),"")</f>
        <v/>
      </c>
      <c r="E59" s="116"/>
      <c r="F59" s="117" t="str">
        <f t="shared" si="1"/>
        <v/>
      </c>
      <c r="G59" s="43"/>
      <c r="H59" s="43"/>
      <c r="I59" s="43"/>
      <c r="J59" s="44"/>
      <c r="K59" s="120"/>
      <c r="L59" s="42"/>
      <c r="M59" s="43"/>
      <c r="N59" s="43"/>
      <c r="O59" s="43"/>
      <c r="P59" s="42"/>
      <c r="Q59" s="42"/>
    </row>
    <row r="60" spans="1:17" ht="31.5" customHeight="1" x14ac:dyDescent="0.25">
      <c r="A60" s="1"/>
      <c r="B60" s="1"/>
      <c r="C60" s="105">
        <v>21</v>
      </c>
      <c r="D60" s="75" t="str">
        <f>IFERROR(INDEX('Data kwaliteit index'!$E:$E,MATCH(_xlfn.CONCAT(H60,I60,K60),'Data kwaliteit index'!$D:$D,0)),"")</f>
        <v/>
      </c>
      <c r="E60" s="116"/>
      <c r="F60" s="117" t="str">
        <f t="shared" si="1"/>
        <v/>
      </c>
      <c r="G60" s="43"/>
      <c r="H60" s="43"/>
      <c r="I60" s="43"/>
      <c r="J60" s="44"/>
      <c r="K60" s="120"/>
      <c r="L60" s="42"/>
      <c r="M60" s="43"/>
      <c r="N60" s="43"/>
      <c r="O60" s="43"/>
      <c r="P60" s="42"/>
      <c r="Q60" s="42"/>
    </row>
    <row r="61" spans="1:17" ht="31.5" customHeight="1" x14ac:dyDescent="0.25">
      <c r="A61" s="1"/>
      <c r="B61" s="1"/>
      <c r="C61" s="105">
        <v>22</v>
      </c>
      <c r="D61" s="75" t="str">
        <f>IFERROR(INDEX('Data kwaliteit index'!$E:$E,MATCH(_xlfn.CONCAT(H61,I61,K61),'Data kwaliteit index'!$D:$D,0)),"")</f>
        <v/>
      </c>
      <c r="E61" s="116"/>
      <c r="F61" s="117" t="str">
        <f t="shared" si="1"/>
        <v/>
      </c>
      <c r="G61" s="43"/>
      <c r="H61" s="43"/>
      <c r="I61" s="43"/>
      <c r="J61" s="44"/>
      <c r="K61" s="120"/>
      <c r="L61" s="42"/>
      <c r="M61" s="43"/>
      <c r="N61" s="43"/>
      <c r="O61" s="43"/>
      <c r="P61" s="42"/>
      <c r="Q61" s="42"/>
    </row>
    <row r="62" spans="1:17" ht="31.5" customHeight="1" x14ac:dyDescent="0.25">
      <c r="A62" s="1"/>
      <c r="B62" s="1"/>
      <c r="C62" s="105">
        <v>23</v>
      </c>
      <c r="D62" s="75" t="str">
        <f>IFERROR(INDEX('Data kwaliteit index'!$E:$E,MATCH(_xlfn.CONCAT(H62,I62,K62),'Data kwaliteit index'!$D:$D,0)),"")</f>
        <v/>
      </c>
      <c r="E62" s="116"/>
      <c r="F62" s="117" t="str">
        <f t="shared" si="1"/>
        <v/>
      </c>
      <c r="G62" s="43"/>
      <c r="H62" s="43"/>
      <c r="I62" s="43"/>
      <c r="J62" s="44"/>
      <c r="K62" s="120"/>
      <c r="L62" s="42"/>
      <c r="M62" s="43"/>
      <c r="N62" s="43"/>
      <c r="O62" s="43"/>
      <c r="P62" s="42"/>
      <c r="Q62" s="42"/>
    </row>
    <row r="63" spans="1:17" ht="31.5" customHeight="1" x14ac:dyDescent="0.25">
      <c r="A63" s="1"/>
      <c r="B63" s="1"/>
      <c r="C63" s="105">
        <v>24</v>
      </c>
      <c r="D63" s="75" t="str">
        <f>IFERROR(INDEX('Data kwaliteit index'!$E:$E,MATCH(_xlfn.CONCAT(H63,I63,K63),'Data kwaliteit index'!$D:$D,0)),"")</f>
        <v/>
      </c>
      <c r="E63" s="116"/>
      <c r="F63" s="117" t="str">
        <f t="shared" si="1"/>
        <v/>
      </c>
      <c r="G63" s="43"/>
      <c r="H63" s="43"/>
      <c r="I63" s="43"/>
      <c r="J63" s="44"/>
      <c r="K63" s="120"/>
      <c r="L63" s="42"/>
      <c r="M63" s="43"/>
      <c r="N63" s="43"/>
      <c r="O63" s="43"/>
      <c r="P63" s="42"/>
      <c r="Q63" s="42"/>
    </row>
    <row r="64" spans="1:17" ht="31.5" customHeight="1" x14ac:dyDescent="0.25">
      <c r="A64" s="1"/>
      <c r="B64" s="1"/>
      <c r="C64" s="105">
        <v>25</v>
      </c>
      <c r="D64" s="75" t="str">
        <f>IFERROR(INDEX('Data kwaliteit index'!$E:$E,MATCH(_xlfn.CONCAT(H64,I64,K64),'Data kwaliteit index'!$D:$D,0)),"")</f>
        <v/>
      </c>
      <c r="E64" s="116"/>
      <c r="F64" s="117" t="str">
        <f t="shared" si="1"/>
        <v/>
      </c>
      <c r="G64" s="43"/>
      <c r="H64" s="43"/>
      <c r="I64" s="43"/>
      <c r="J64" s="44"/>
      <c r="K64" s="44"/>
      <c r="L64" s="42"/>
      <c r="M64" s="43"/>
      <c r="N64" s="43"/>
      <c r="O64" s="43"/>
      <c r="P64" s="42"/>
      <c r="Q64" s="42"/>
    </row>
    <row r="65" spans="1:12" x14ac:dyDescent="0.25">
      <c r="A65" s="1"/>
      <c r="B65" s="1"/>
      <c r="C65" s="1"/>
      <c r="D65" s="10"/>
      <c r="E65" s="10"/>
      <c r="F65" s="10"/>
      <c r="G65" s="10"/>
      <c r="H65" s="1"/>
      <c r="I65" s="1"/>
      <c r="J65" s="1"/>
      <c r="K65" s="1"/>
      <c r="L65" s="1"/>
    </row>
    <row r="66" spans="1:12" x14ac:dyDescent="0.25">
      <c r="A66" s="1"/>
      <c r="B66" s="1"/>
      <c r="C66" s="1"/>
      <c r="D66" s="10"/>
      <c r="E66" s="10"/>
      <c r="F66" s="10"/>
      <c r="G66" s="10"/>
      <c r="H66" s="1"/>
      <c r="I66" s="1"/>
      <c r="J66" s="1"/>
      <c r="K66" s="1"/>
      <c r="L66" s="1"/>
    </row>
    <row r="67" spans="1:12" x14ac:dyDescent="0.25">
      <c r="A67" s="1"/>
      <c r="B67" s="1"/>
      <c r="C67" s="1"/>
      <c r="D67" s="10"/>
      <c r="E67" s="10"/>
      <c r="F67" s="10"/>
      <c r="G67" s="10"/>
      <c r="H67" s="1"/>
      <c r="I67" s="1"/>
      <c r="J67" s="1"/>
      <c r="K67" s="1"/>
      <c r="L67" s="1"/>
    </row>
    <row r="68" spans="1:12" hidden="1" x14ac:dyDescent="0.25">
      <c r="A68" s="1"/>
      <c r="B68" s="1"/>
      <c r="C68" s="1"/>
      <c r="D68" s="10"/>
      <c r="E68" s="10"/>
      <c r="F68" s="10"/>
      <c r="G68" s="10"/>
      <c r="H68" s="1"/>
      <c r="I68" s="1"/>
      <c r="J68" s="1"/>
      <c r="K68" s="1"/>
      <c r="L68" s="1"/>
    </row>
    <row r="69" spans="1:12" hidden="1" x14ac:dyDescent="0.25">
      <c r="A69" s="1"/>
      <c r="B69" s="1"/>
      <c r="C69" s="1"/>
      <c r="D69" s="10"/>
      <c r="E69" s="10"/>
      <c r="F69" s="10"/>
      <c r="G69" s="10"/>
      <c r="H69" s="1"/>
      <c r="I69" s="1"/>
      <c r="K69" s="1"/>
      <c r="L69" s="1"/>
    </row>
    <row r="70" spans="1:12" hidden="1" x14ac:dyDescent="0.25">
      <c r="A70" s="1"/>
      <c r="B70" s="1"/>
      <c r="C70" s="1"/>
      <c r="D70" s="10"/>
      <c r="E70" s="10"/>
      <c r="F70" s="10"/>
      <c r="G70" s="10"/>
      <c r="H70" s="1"/>
      <c r="I70" s="1"/>
      <c r="K70" s="1"/>
      <c r="L70" s="1"/>
    </row>
    <row r="71" spans="1:12" hidden="1" x14ac:dyDescent="0.25">
      <c r="A71" s="1"/>
      <c r="B71" s="1"/>
      <c r="C71" s="1"/>
      <c r="D71" s="10"/>
      <c r="E71" s="10"/>
      <c r="F71" s="10"/>
      <c r="G71" s="10"/>
      <c r="H71" s="1"/>
      <c r="I71" s="1"/>
      <c r="K71" s="1"/>
      <c r="L71" s="1"/>
    </row>
    <row r="72" spans="1:12" hidden="1" x14ac:dyDescent="0.25">
      <c r="A72" s="1"/>
      <c r="B72" s="1"/>
      <c r="C72" s="1"/>
      <c r="D72" s="10"/>
      <c r="E72" s="10"/>
      <c r="F72" s="10"/>
      <c r="G72" s="10"/>
      <c r="H72" s="1"/>
      <c r="I72" s="1"/>
      <c r="K72" s="1"/>
      <c r="L72" s="1"/>
    </row>
    <row r="73" spans="1:12" x14ac:dyDescent="0.25"/>
    <row r="74" spans="1:12" x14ac:dyDescent="0.25"/>
    <row r="75" spans="1:12" x14ac:dyDescent="0.25"/>
    <row r="76" spans="1:12" x14ac:dyDescent="0.25"/>
    <row r="77" spans="1:12" x14ac:dyDescent="0.25"/>
    <row r="78" spans="1:12" x14ac:dyDescent="0.25"/>
    <row r="79" spans="1:12" x14ac:dyDescent="0.25"/>
  </sheetData>
  <mergeCells count="2">
    <mergeCell ref="C12:D12"/>
    <mergeCell ref="C35:D35"/>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7286A51F-579F-41EF-9896-E6E1A2DED92F}">
          <x14:formula1>
            <xm:f>Dropdowns!$D$3:$D$7</xm:f>
          </x14:formula1>
          <xm:sqref>I40:I64 I17:I26</xm:sqref>
        </x14:dataValidation>
        <x14:dataValidation type="list" allowBlank="1" showInputMessage="1" showErrorMessage="1" xr:uid="{2D82F79F-5FD7-4389-A9DD-5A86546F15D6}">
          <x14:formula1>
            <xm:f>Dropdowns!$C$3:$C$5</xm:f>
          </x14:formula1>
          <xm:sqref>H17:H26 H40:H64 M17:M26 M40:M64</xm:sqref>
        </x14:dataValidation>
        <x14:dataValidation type="list" allowBlank="1" showInputMessage="1" showErrorMessage="1" xr:uid="{33C5DEF2-22F8-4825-A2FE-19A09DC83022}">
          <x14:formula1>
            <xm:f>Dropdowns!$F$3:$F$4</xm:f>
          </x14:formula1>
          <xm:sqref>K40:K64 K17:K26</xm:sqref>
        </x14:dataValidation>
        <x14:dataValidation type="list" allowBlank="1" showInputMessage="1" showErrorMessage="1" xr:uid="{F32086E6-9152-44A5-8E7C-855F9669A4ED}">
          <x14:formula1>
            <xm:f>Dropdowns!$I$3:$I$4</xm:f>
          </x14:formula1>
          <xm:sqref>G17:G26 G40:G64</xm:sqref>
        </x14:dataValidation>
        <x14:dataValidation type="list" allowBlank="1" showInputMessage="1" showErrorMessage="1" xr:uid="{DF4A6930-E588-4D16-8B90-9D5501A85B4B}">
          <x14:formula1>
            <xm:f>Dropdowns!$H$3:$H$12</xm:f>
          </x14:formula1>
          <xm:sqref>O17:O26 O40:O64</xm:sqref>
        </x14:dataValidation>
        <x14:dataValidation type="list" allowBlank="1" showInputMessage="1" showErrorMessage="1" xr:uid="{6AA48AB2-2E82-40A5-802E-455299D726D2}">
          <x14:formula1>
            <xm:f>Dropdowns!$D$3:$D$6</xm:f>
          </x14:formula1>
          <xm:sqref>N17:N26 N40:N64</xm:sqref>
        </x14:dataValidation>
        <x14:dataValidation type="list" allowBlank="1" showInputMessage="1" showErrorMessage="1" xr:uid="{3129DBD0-4506-482C-BF08-456CAE700BBA}">
          <x14:formula1>
            <xm:f>Dropdowns!$G$3:$G$10</xm:f>
          </x14:formula1>
          <xm:sqref>J40:J64 J17:J26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B1418-4373-4430-9033-E9F37EEBAEC4}">
  <sheetPr>
    <tabColor rgb="FF97C141"/>
  </sheetPr>
  <dimension ref="A1:AH39"/>
  <sheetViews>
    <sheetView showGridLines="0" workbookViewId="0"/>
  </sheetViews>
  <sheetFormatPr defaultColWidth="0" defaultRowHeight="18.75" zeroHeight="1" x14ac:dyDescent="0.3"/>
  <cols>
    <col min="1" max="1" width="3.85546875" style="37" customWidth="1"/>
    <col min="2" max="4" width="4.140625" style="37" customWidth="1"/>
    <col min="5" max="5" width="138.42578125" style="153" customWidth="1"/>
    <col min="6" max="6" width="20.42578125" style="185" customWidth="1"/>
    <col min="7" max="9" width="3.140625" style="37" customWidth="1"/>
    <col min="10" max="10" width="3.85546875" style="37" customWidth="1"/>
    <col min="11" max="26" width="9.42578125" hidden="1" customWidth="1"/>
    <col min="27" max="34" width="25.7109375" hidden="1" customWidth="1"/>
    <col min="35" max="16384" width="9.140625" hidden="1"/>
  </cols>
  <sheetData>
    <row r="1" spans="1:10" x14ac:dyDescent="0.3">
      <c r="B1" s="21"/>
      <c r="C1" s="21"/>
      <c r="D1" s="21"/>
      <c r="E1" s="150"/>
      <c r="F1" s="179"/>
      <c r="G1" s="21"/>
      <c r="H1" s="21"/>
      <c r="I1" s="21"/>
      <c r="J1" s="21"/>
    </row>
    <row r="2" spans="1:10" ht="24" x14ac:dyDescent="0.25">
      <c r="B2" s="35"/>
      <c r="C2" s="98" t="s">
        <v>101</v>
      </c>
      <c r="E2" s="151"/>
      <c r="F2" s="180"/>
      <c r="G2" s="35"/>
      <c r="H2" s="35"/>
      <c r="I2" s="35"/>
      <c r="J2" s="35"/>
    </row>
    <row r="3" spans="1:10" x14ac:dyDescent="0.3">
      <c r="B3" s="21"/>
      <c r="C3" s="36" t="s">
        <v>206</v>
      </c>
      <c r="E3" s="151"/>
      <c r="F3" s="179"/>
      <c r="G3" s="21"/>
      <c r="H3" s="21"/>
      <c r="I3" s="21"/>
      <c r="J3" s="21"/>
    </row>
    <row r="4" spans="1:10" x14ac:dyDescent="0.3">
      <c r="B4" s="21"/>
      <c r="C4" s="21"/>
      <c r="D4" s="21"/>
      <c r="E4" s="152"/>
      <c r="F4" s="179"/>
      <c r="G4" s="21"/>
      <c r="H4" s="21"/>
      <c r="I4" s="21"/>
      <c r="J4" s="21"/>
    </row>
    <row r="5" spans="1:10" ht="19.5" thickBot="1" x14ac:dyDescent="0.35">
      <c r="B5" s="21"/>
      <c r="C5" s="21"/>
      <c r="D5" s="21"/>
      <c r="E5" s="152"/>
      <c r="F5" s="179"/>
      <c r="G5" s="21"/>
      <c r="H5" s="21"/>
      <c r="I5" s="21"/>
      <c r="J5" s="21"/>
    </row>
    <row r="6" spans="1:10" x14ac:dyDescent="0.3">
      <c r="C6" s="154"/>
      <c r="D6" s="155"/>
      <c r="E6" s="155"/>
      <c r="F6" s="181"/>
      <c r="G6" s="155"/>
      <c r="H6" s="156"/>
    </row>
    <row r="7" spans="1:10" x14ac:dyDescent="0.3">
      <c r="C7" s="157"/>
      <c r="D7" s="170" t="s">
        <v>199</v>
      </c>
      <c r="E7" s="1"/>
      <c r="F7" s="182"/>
      <c r="G7"/>
      <c r="H7" s="158"/>
    </row>
    <row r="8" spans="1:10" ht="8.25" customHeight="1" x14ac:dyDescent="0.3">
      <c r="C8" s="157"/>
      <c r="D8" s="24"/>
      <c r="E8" s="1"/>
      <c r="F8" s="182"/>
      <c r="G8"/>
      <c r="H8" s="158"/>
    </row>
    <row r="9" spans="1:10" ht="53.25" customHeight="1" x14ac:dyDescent="0.25">
      <c r="B9" s="21"/>
      <c r="C9" s="5"/>
      <c r="D9" s="200" t="s">
        <v>200</v>
      </c>
      <c r="E9" s="200"/>
      <c r="F9" s="200"/>
      <c r="G9"/>
      <c r="H9" s="6"/>
      <c r="I9" s="21"/>
      <c r="J9" s="21"/>
    </row>
    <row r="10" spans="1:10" ht="15" x14ac:dyDescent="0.25">
      <c r="A10" s="171"/>
      <c r="B10" s="172"/>
      <c r="C10" s="173"/>
      <c r="D10"/>
      <c r="E10"/>
      <c r="F10"/>
      <c r="G10" s="175"/>
      <c r="H10" s="176"/>
      <c r="I10" s="172"/>
      <c r="J10" s="172"/>
    </row>
    <row r="11" spans="1:10" ht="15.75" x14ac:dyDescent="0.25">
      <c r="A11" s="171"/>
      <c r="B11" s="171"/>
      <c r="C11" s="177"/>
      <c r="D11" s="170" t="s">
        <v>201</v>
      </c>
      <c r="E11"/>
      <c r="F11"/>
      <c r="G11" s="175"/>
      <c r="H11" s="178"/>
      <c r="I11" s="171"/>
      <c r="J11" s="171"/>
    </row>
    <row r="12" spans="1:10" ht="8.25" customHeight="1" x14ac:dyDescent="0.25">
      <c r="A12" s="171"/>
      <c r="B12" s="172"/>
      <c r="C12" s="173"/>
      <c r="D12"/>
      <c r="E12"/>
      <c r="F12"/>
      <c r="G12" s="175"/>
      <c r="H12" s="176"/>
      <c r="I12" s="172"/>
      <c r="J12" s="172"/>
    </row>
    <row r="13" spans="1:10" s="175" customFormat="1" ht="29.25" customHeight="1" x14ac:dyDescent="0.25">
      <c r="A13" s="171"/>
      <c r="B13" s="172"/>
      <c r="C13" s="173"/>
      <c r="D13" s="188" t="s">
        <v>11</v>
      </c>
      <c r="E13" s="187" t="s">
        <v>202</v>
      </c>
      <c r="F13" s="183" t="s">
        <v>187</v>
      </c>
      <c r="H13" s="176"/>
      <c r="I13" s="172"/>
      <c r="J13" s="172"/>
    </row>
    <row r="14" spans="1:10" s="175" customFormat="1" ht="29.25" customHeight="1" x14ac:dyDescent="0.25">
      <c r="A14" s="171"/>
      <c r="B14" s="171"/>
      <c r="C14" s="177"/>
      <c r="D14" s="188" t="s">
        <v>12</v>
      </c>
      <c r="E14" s="187" t="s">
        <v>203</v>
      </c>
      <c r="F14" s="183" t="s">
        <v>187</v>
      </c>
      <c r="H14" s="178"/>
      <c r="I14" s="171"/>
      <c r="J14" s="171"/>
    </row>
    <row r="15" spans="1:10" s="175" customFormat="1" ht="29.25" customHeight="1" x14ac:dyDescent="0.25">
      <c r="A15" s="171"/>
      <c r="B15" s="171"/>
      <c r="C15" s="177"/>
      <c r="D15" s="188" t="s">
        <v>13</v>
      </c>
      <c r="E15" s="187" t="s">
        <v>204</v>
      </c>
      <c r="F15" s="183" t="s">
        <v>187</v>
      </c>
      <c r="H15" s="178"/>
      <c r="I15" s="171"/>
      <c r="J15" s="171"/>
    </row>
    <row r="16" spans="1:10" s="175" customFormat="1" ht="29.25" customHeight="1" x14ac:dyDescent="0.25">
      <c r="A16" s="171"/>
      <c r="B16" s="172"/>
      <c r="C16" s="173"/>
      <c r="D16" s="188" t="s">
        <v>14</v>
      </c>
      <c r="E16" s="187" t="s">
        <v>207</v>
      </c>
      <c r="F16" s="183" t="s">
        <v>187</v>
      </c>
      <c r="H16" s="176"/>
      <c r="I16" s="172"/>
      <c r="J16" s="172"/>
    </row>
    <row r="17" spans="2:10" ht="15" x14ac:dyDescent="0.25">
      <c r="B17" s="21"/>
      <c r="C17" s="5"/>
      <c r="D17"/>
      <c r="E17"/>
      <c r="F17"/>
      <c r="G17"/>
      <c r="H17" s="6"/>
      <c r="I17" s="21"/>
      <c r="J17" s="21"/>
    </row>
    <row r="18" spans="2:10" ht="15" x14ac:dyDescent="0.25">
      <c r="C18" s="157"/>
      <c r="D18"/>
      <c r="E18"/>
      <c r="F18"/>
      <c r="G18"/>
      <c r="H18" s="158"/>
    </row>
    <row r="19" spans="2:10" ht="19.5" thickBot="1" x14ac:dyDescent="0.35">
      <c r="C19" s="164"/>
      <c r="D19" s="165"/>
      <c r="E19" s="166"/>
      <c r="F19" s="184"/>
      <c r="G19" s="165"/>
      <c r="H19" s="167"/>
    </row>
    <row r="20" spans="2:10" x14ac:dyDescent="0.3"/>
    <row r="21" spans="2:10" x14ac:dyDescent="0.3"/>
    <row r="39" ht="28.5" hidden="1" customHeight="1" x14ac:dyDescent="0.3"/>
  </sheetData>
  <mergeCells count="1">
    <mergeCell ref="D9:F9"/>
  </mergeCells>
  <hyperlinks>
    <hyperlink ref="F13" r:id="rId1" display="Klik hier" xr:uid="{4802108A-3F7F-4F86-B140-6BB6C12C1E4F}"/>
    <hyperlink ref="F14" r:id="rId2" display="Klik hier" xr:uid="{0E7192D1-C3DD-4D82-93DB-7335FD6C1DDC}"/>
    <hyperlink ref="F15" r:id="rId3" display="Klik hier" xr:uid="{7B340119-D2F8-409B-8167-E49406CC4B3A}"/>
    <hyperlink ref="F16" r:id="rId4" display="Klik hier" xr:uid="{E1F3E321-CD85-4951-A822-C9A77C47E290}"/>
  </hyperlinks>
  <pageMargins left="0.7" right="0.7" top="0.75" bottom="0.75" header="0.3" footer="0.3"/>
  <ignoredErrors>
    <ignoredError sqref="D13:D16" numberStoredAsText="1"/>
  </ignoredError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783A-5D12-45F8-840D-D7B659D06131}">
  <sheetPr>
    <tabColor rgb="FF97C141"/>
  </sheetPr>
  <dimension ref="A1:S32"/>
  <sheetViews>
    <sheetView showGridLines="0" workbookViewId="0"/>
  </sheetViews>
  <sheetFormatPr defaultColWidth="0" defaultRowHeight="18.75" zeroHeight="1" x14ac:dyDescent="0.3"/>
  <cols>
    <col min="1" max="1" width="3.85546875" style="37" customWidth="1"/>
    <col min="2" max="4" width="4.140625" style="37" customWidth="1"/>
    <col min="5" max="5" width="135.28515625" style="153" customWidth="1"/>
    <col min="6" max="6" width="20.42578125" style="185" customWidth="1"/>
    <col min="7" max="9" width="3.140625" style="37" customWidth="1"/>
    <col min="10" max="10" width="3.85546875" style="37" customWidth="1"/>
    <col min="11" max="19" width="9.42578125" hidden="1" customWidth="1"/>
    <col min="20" max="16384" width="9.140625" hidden="1"/>
  </cols>
  <sheetData>
    <row r="1" spans="1:10" x14ac:dyDescent="0.3">
      <c r="B1" s="21"/>
      <c r="C1" s="21"/>
      <c r="D1" s="21"/>
      <c r="E1" s="150"/>
      <c r="F1" s="179"/>
      <c r="G1" s="21"/>
      <c r="H1" s="21"/>
      <c r="I1" s="21"/>
      <c r="J1" s="21"/>
    </row>
    <row r="2" spans="1:10" ht="24" x14ac:dyDescent="0.25">
      <c r="B2" s="35"/>
      <c r="C2" s="98" t="s">
        <v>101</v>
      </c>
      <c r="E2" s="151"/>
      <c r="F2" s="180"/>
      <c r="G2" s="35"/>
      <c r="H2" s="35"/>
      <c r="I2" s="35"/>
      <c r="J2" s="35"/>
    </row>
    <row r="3" spans="1:10" x14ac:dyDescent="0.3">
      <c r="B3" s="21"/>
      <c r="C3" s="36" t="s">
        <v>205</v>
      </c>
      <c r="E3" s="151"/>
      <c r="F3" s="179"/>
      <c r="G3" s="21"/>
      <c r="H3" s="21"/>
      <c r="I3" s="21"/>
      <c r="J3" s="21"/>
    </row>
    <row r="4" spans="1:10" x14ac:dyDescent="0.3">
      <c r="B4" s="21"/>
      <c r="C4" s="21"/>
      <c r="D4" s="21"/>
      <c r="E4" s="152"/>
      <c r="F4" s="179"/>
      <c r="G4" s="21"/>
      <c r="H4" s="21"/>
      <c r="I4" s="21"/>
      <c r="J4" s="21"/>
    </row>
    <row r="5" spans="1:10" ht="19.5" thickBot="1" x14ac:dyDescent="0.35">
      <c r="B5" s="21"/>
      <c r="C5" s="21"/>
      <c r="D5" s="21"/>
      <c r="E5" s="152"/>
      <c r="F5" s="179"/>
      <c r="G5" s="21"/>
      <c r="H5" s="21"/>
      <c r="I5" s="21"/>
      <c r="J5" s="21"/>
    </row>
    <row r="6" spans="1:10" x14ac:dyDescent="0.3">
      <c r="C6" s="154"/>
      <c r="D6" s="155"/>
      <c r="E6" s="155"/>
      <c r="F6" s="181"/>
      <c r="G6" s="155"/>
      <c r="H6" s="156"/>
    </row>
    <row r="7" spans="1:10" x14ac:dyDescent="0.3">
      <c r="C7" s="157"/>
      <c r="D7" s="170" t="s">
        <v>184</v>
      </c>
      <c r="E7" s="1"/>
      <c r="F7" s="182"/>
      <c r="G7"/>
      <c r="H7" s="158"/>
    </row>
    <row r="8" spans="1:10" ht="6" customHeight="1" x14ac:dyDescent="0.3">
      <c r="C8" s="157"/>
      <c r="D8" s="24"/>
      <c r="E8" s="1"/>
      <c r="F8" s="182"/>
      <c r="G8"/>
      <c r="H8" s="158"/>
    </row>
    <row r="9" spans="1:10" ht="124.5" customHeight="1" x14ac:dyDescent="0.25">
      <c r="B9" s="21"/>
      <c r="C9" s="5"/>
      <c r="D9" s="200" t="s">
        <v>185</v>
      </c>
      <c r="E9" s="200"/>
      <c r="F9" s="200"/>
      <c r="G9"/>
      <c r="H9" s="6"/>
      <c r="I9" s="21"/>
      <c r="J9" s="21"/>
    </row>
    <row r="10" spans="1:10" s="175" customFormat="1" ht="21.75" customHeight="1" x14ac:dyDescent="0.25">
      <c r="A10" s="171"/>
      <c r="B10" s="172"/>
      <c r="C10" s="173"/>
      <c r="D10" s="174" t="s">
        <v>11</v>
      </c>
      <c r="E10" s="175" t="s">
        <v>186</v>
      </c>
      <c r="F10" s="183" t="s">
        <v>187</v>
      </c>
      <c r="H10" s="176"/>
      <c r="I10" s="172"/>
      <c r="J10" s="172"/>
    </row>
    <row r="11" spans="1:10" s="175" customFormat="1" ht="21.75" customHeight="1" x14ac:dyDescent="0.25">
      <c r="A11" s="171"/>
      <c r="B11" s="171"/>
      <c r="C11" s="177"/>
      <c r="D11" s="174" t="s">
        <v>12</v>
      </c>
      <c r="E11" s="175" t="s">
        <v>188</v>
      </c>
      <c r="F11" s="183" t="s">
        <v>187</v>
      </c>
      <c r="H11" s="178"/>
      <c r="I11" s="171"/>
      <c r="J11" s="171"/>
    </row>
    <row r="12" spans="1:10" s="175" customFormat="1" ht="21.75" customHeight="1" x14ac:dyDescent="0.25">
      <c r="A12" s="171"/>
      <c r="B12" s="172"/>
      <c r="C12" s="173"/>
      <c r="D12" s="174" t="s">
        <v>13</v>
      </c>
      <c r="E12" s="175" t="s">
        <v>189</v>
      </c>
      <c r="F12" s="183" t="s">
        <v>187</v>
      </c>
      <c r="H12" s="176"/>
      <c r="I12" s="172"/>
      <c r="J12" s="172"/>
    </row>
    <row r="13" spans="1:10" x14ac:dyDescent="0.3">
      <c r="B13" s="21"/>
      <c r="C13" s="5"/>
      <c r="D13"/>
      <c r="E13"/>
      <c r="F13" s="182"/>
      <c r="G13"/>
      <c r="H13" s="6"/>
      <c r="I13" s="21"/>
      <c r="J13" s="21"/>
    </row>
    <row r="14" spans="1:10" x14ac:dyDescent="0.3">
      <c r="C14" s="157"/>
      <c r="D14" s="170" t="s">
        <v>190</v>
      </c>
      <c r="E14" s="1"/>
      <c r="F14" s="182"/>
      <c r="G14"/>
      <c r="H14" s="158"/>
    </row>
    <row r="15" spans="1:10" ht="6" customHeight="1" x14ac:dyDescent="0.3">
      <c r="C15" s="157"/>
      <c r="D15" s="24"/>
      <c r="E15" s="1"/>
      <c r="F15" s="182"/>
      <c r="G15"/>
      <c r="H15" s="158"/>
    </row>
    <row r="16" spans="1:10" ht="95.25" customHeight="1" x14ac:dyDescent="0.25">
      <c r="B16" s="21"/>
      <c r="C16" s="5"/>
      <c r="D16" s="200" t="s">
        <v>191</v>
      </c>
      <c r="E16" s="200"/>
      <c r="F16" s="200"/>
      <c r="G16"/>
      <c r="H16" s="6"/>
      <c r="I16" s="21"/>
      <c r="J16" s="21"/>
    </row>
    <row r="17" spans="1:10" x14ac:dyDescent="0.3">
      <c r="B17" s="21"/>
      <c r="C17" s="5"/>
      <c r="D17"/>
      <c r="E17"/>
      <c r="F17" s="182"/>
      <c r="G17"/>
      <c r="H17" s="6"/>
      <c r="I17" s="21"/>
      <c r="J17" s="21"/>
    </row>
    <row r="18" spans="1:10" x14ac:dyDescent="0.3">
      <c r="C18" s="157"/>
      <c r="D18" s="170" t="s">
        <v>192</v>
      </c>
      <c r="E18" s="1"/>
      <c r="F18" s="182"/>
      <c r="G18"/>
      <c r="H18" s="158"/>
    </row>
    <row r="19" spans="1:10" ht="6" customHeight="1" x14ac:dyDescent="0.3">
      <c r="C19" s="157"/>
      <c r="D19" s="24"/>
      <c r="E19" s="1"/>
      <c r="F19" s="182"/>
      <c r="G19"/>
      <c r="H19" s="158"/>
    </row>
    <row r="20" spans="1:10" ht="79.5" customHeight="1" x14ac:dyDescent="0.25">
      <c r="B20" s="21"/>
      <c r="C20" s="5"/>
      <c r="D20" s="200" t="s">
        <v>194</v>
      </c>
      <c r="E20" s="200"/>
      <c r="F20" s="200"/>
      <c r="G20"/>
      <c r="H20" s="6"/>
      <c r="I20" s="21"/>
      <c r="J20" s="21"/>
    </row>
    <row r="21" spans="1:10" s="175" customFormat="1" ht="21.75" customHeight="1" x14ac:dyDescent="0.25">
      <c r="A21" s="171"/>
      <c r="B21" s="172"/>
      <c r="C21" s="173"/>
      <c r="D21" s="174" t="s">
        <v>11</v>
      </c>
      <c r="E21" s="175" t="s">
        <v>193</v>
      </c>
      <c r="F21" s="183" t="s">
        <v>187</v>
      </c>
      <c r="H21" s="176"/>
      <c r="I21" s="172"/>
      <c r="J21" s="172"/>
    </row>
    <row r="22" spans="1:10" s="175" customFormat="1" ht="21.75" customHeight="1" x14ac:dyDescent="0.25">
      <c r="A22" s="171"/>
      <c r="B22" s="172"/>
      <c r="C22" s="173"/>
      <c r="D22" s="174" t="s">
        <v>12</v>
      </c>
      <c r="E22" s="175" t="s">
        <v>195</v>
      </c>
      <c r="F22" s="183" t="s">
        <v>187</v>
      </c>
      <c r="H22" s="176"/>
      <c r="I22" s="172"/>
      <c r="J22" s="172"/>
    </row>
    <row r="23" spans="1:10" x14ac:dyDescent="0.3">
      <c r="B23" s="21"/>
      <c r="C23" s="5"/>
      <c r="D23"/>
      <c r="E23"/>
      <c r="F23" s="182"/>
      <c r="G23"/>
      <c r="H23" s="6"/>
      <c r="I23" s="21"/>
      <c r="J23" s="21"/>
    </row>
    <row r="24" spans="1:10" x14ac:dyDescent="0.3">
      <c r="C24" s="157"/>
      <c r="D24" s="170" t="s">
        <v>196</v>
      </c>
      <c r="E24" s="1"/>
      <c r="F24" s="182"/>
      <c r="G24"/>
      <c r="H24" s="158"/>
    </row>
    <row r="25" spans="1:10" ht="6" customHeight="1" x14ac:dyDescent="0.3">
      <c r="C25" s="157"/>
      <c r="D25" s="24"/>
      <c r="E25" s="1"/>
      <c r="F25" s="182"/>
      <c r="G25"/>
      <c r="H25" s="158"/>
    </row>
    <row r="26" spans="1:10" ht="138" customHeight="1" x14ac:dyDescent="0.25">
      <c r="B26" s="21"/>
      <c r="C26" s="5"/>
      <c r="D26" s="200" t="s">
        <v>216</v>
      </c>
      <c r="E26" s="200"/>
      <c r="F26" s="200"/>
      <c r="G26"/>
      <c r="H26" s="6"/>
      <c r="I26" s="21"/>
      <c r="J26" s="21"/>
    </row>
    <row r="27" spans="1:10" s="175" customFormat="1" ht="21.75" customHeight="1" x14ac:dyDescent="0.25">
      <c r="A27" s="171"/>
      <c r="B27" s="172"/>
      <c r="C27" s="173"/>
      <c r="D27" s="174" t="s">
        <v>11</v>
      </c>
      <c r="E27" s="175" t="s">
        <v>197</v>
      </c>
      <c r="F27" s="183" t="s">
        <v>187</v>
      </c>
      <c r="H27" s="176"/>
      <c r="I27" s="172"/>
      <c r="J27" s="172"/>
    </row>
    <row r="28" spans="1:10" s="175" customFormat="1" ht="21.75" customHeight="1" x14ac:dyDescent="0.25">
      <c r="A28" s="171"/>
      <c r="B28" s="172"/>
      <c r="C28" s="173"/>
      <c r="D28" s="174" t="s">
        <v>12</v>
      </c>
      <c r="E28" s="175" t="s">
        <v>198</v>
      </c>
      <c r="F28" s="183" t="s">
        <v>187</v>
      </c>
      <c r="H28" s="176"/>
      <c r="I28" s="172"/>
      <c r="J28" s="172"/>
    </row>
    <row r="29" spans="1:10" x14ac:dyDescent="0.3">
      <c r="C29" s="157"/>
      <c r="D29"/>
      <c r="E29"/>
      <c r="F29" s="182"/>
      <c r="G29"/>
      <c r="H29" s="158"/>
    </row>
    <row r="30" spans="1:10" ht="19.5" thickBot="1" x14ac:dyDescent="0.35">
      <c r="C30" s="164"/>
      <c r="D30" s="165"/>
      <c r="E30" s="166"/>
      <c r="F30" s="184"/>
      <c r="G30" s="165"/>
      <c r="H30" s="167"/>
    </row>
    <row r="31" spans="1:10" x14ac:dyDescent="0.3"/>
    <row r="32" spans="1:10" x14ac:dyDescent="0.3"/>
  </sheetData>
  <mergeCells count="4">
    <mergeCell ref="D26:F26"/>
    <mergeCell ref="D9:F9"/>
    <mergeCell ref="D16:F16"/>
    <mergeCell ref="D20:F20"/>
  </mergeCells>
  <hyperlinks>
    <hyperlink ref="F10" r:id="rId1" xr:uid="{3C4E226B-0B31-4E3C-BB3A-7AEFB3F54E42}"/>
    <hyperlink ref="F11" r:id="rId2" xr:uid="{E04F3B0C-EA98-4709-8BCF-DFF2CECF06E1}"/>
    <hyperlink ref="F12" r:id="rId3" xr:uid="{87C1E4F6-A497-43AC-BC83-D4B8C108EF76}"/>
    <hyperlink ref="F21" r:id="rId4" xr:uid="{52D323C7-68DC-4BBA-9CD6-B9A7C89F0900}"/>
    <hyperlink ref="F22" r:id="rId5" xr:uid="{B2B4CCB4-E95A-46D3-94F7-369FED065903}"/>
    <hyperlink ref="F27" r:id="rId6" xr:uid="{196BC261-B632-491B-A6D8-97FA6E50E678}"/>
    <hyperlink ref="F28" r:id="rId7" location=":~:text=De%20ISO%2Dnorm%2014083%20is,aan%20de%20verplichte%20uitstootreductie%20voldoen." xr:uid="{01C01672-17C8-4015-AB9B-62EA142E918D}"/>
  </hyperlinks>
  <pageMargins left="0.7" right="0.7" top="0.75" bottom="0.75" header="0.3" footer="0.3"/>
  <ignoredErrors>
    <ignoredError sqref="D10:D12 D21:D22 D27:D28"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87DC7-CB96-4D58-AAF7-0736674E70D2}">
  <sheetPr>
    <tabColor rgb="FF97C141"/>
  </sheetPr>
  <dimension ref="A1:AL69"/>
  <sheetViews>
    <sheetView showGridLines="0" zoomScaleNormal="100" workbookViewId="0"/>
  </sheetViews>
  <sheetFormatPr defaultColWidth="0" defaultRowHeight="15" zeroHeight="1" x14ac:dyDescent="0.25"/>
  <cols>
    <col min="1" max="1" width="3.85546875" style="37" customWidth="1"/>
    <col min="2" max="4" width="4.140625" style="37" customWidth="1"/>
    <col min="5" max="5" width="27.5703125" style="153" customWidth="1"/>
    <col min="6" max="6" width="18.140625" style="37" customWidth="1"/>
    <col min="7" max="7" width="1.5703125" style="37" customWidth="1"/>
    <col min="8" max="8" width="18.140625" style="37" customWidth="1"/>
    <col min="9" max="9" width="1.5703125" style="37" customWidth="1"/>
    <col min="10" max="10" width="18.140625" style="37" customWidth="1"/>
    <col min="11" max="11" width="6.5703125" style="37" customWidth="1"/>
    <col min="12" max="12" width="103" style="37" customWidth="1"/>
    <col min="13" max="16" width="3.140625" style="37" customWidth="1"/>
    <col min="17" max="17" width="3.85546875" style="37" customWidth="1"/>
    <col min="18" max="30" width="9.42578125" hidden="1" customWidth="1"/>
    <col min="31" max="38" width="29" hidden="1" customWidth="1"/>
    <col min="39" max="16384" width="9.140625" hidden="1"/>
  </cols>
  <sheetData>
    <row r="1" spans="2:17" x14ac:dyDescent="0.25">
      <c r="B1" s="21"/>
      <c r="C1" s="21"/>
      <c r="D1" s="21"/>
      <c r="E1" s="150"/>
      <c r="F1" s="35"/>
      <c r="G1" s="35"/>
      <c r="H1" s="35"/>
      <c r="I1" s="35"/>
      <c r="J1" s="21"/>
      <c r="K1" s="21"/>
      <c r="L1" s="21"/>
      <c r="M1" s="21"/>
      <c r="N1" s="21"/>
      <c r="O1" s="21"/>
      <c r="P1" s="21"/>
      <c r="Q1" s="21"/>
    </row>
    <row r="2" spans="2:17" ht="24" x14ac:dyDescent="0.25">
      <c r="B2" s="35"/>
      <c r="C2" s="98" t="s">
        <v>101</v>
      </c>
      <c r="E2" s="151"/>
      <c r="F2" s="35"/>
      <c r="G2" s="35"/>
      <c r="H2" s="35"/>
      <c r="I2" s="35"/>
      <c r="J2" s="35"/>
      <c r="K2" s="35"/>
      <c r="L2" s="35"/>
      <c r="M2" s="35"/>
      <c r="N2" s="35"/>
      <c r="O2" s="35"/>
      <c r="P2" s="35"/>
      <c r="Q2" s="35"/>
    </row>
    <row r="3" spans="2:17" ht="18.75" x14ac:dyDescent="0.25">
      <c r="B3" s="21"/>
      <c r="C3" s="36" t="s">
        <v>182</v>
      </c>
      <c r="E3" s="151"/>
      <c r="F3" s="36"/>
      <c r="G3" s="36"/>
      <c r="H3" s="36"/>
      <c r="I3" s="36"/>
      <c r="J3" s="21"/>
      <c r="K3" s="21"/>
      <c r="L3" s="21"/>
      <c r="M3" s="21"/>
      <c r="N3" s="21"/>
      <c r="O3" s="21"/>
      <c r="P3" s="21"/>
      <c r="Q3" s="21"/>
    </row>
    <row r="4" spans="2:17" x14ac:dyDescent="0.25">
      <c r="B4" s="21"/>
      <c r="C4" s="21"/>
      <c r="D4" s="21"/>
      <c r="E4" s="152"/>
      <c r="F4" s="35"/>
      <c r="G4" s="35"/>
      <c r="H4" s="35"/>
      <c r="I4" s="35"/>
      <c r="J4" s="21"/>
      <c r="K4" s="21"/>
      <c r="L4" s="21"/>
      <c r="M4" s="21"/>
      <c r="N4" s="21"/>
      <c r="O4" s="21"/>
      <c r="P4" s="21"/>
      <c r="Q4" s="21"/>
    </row>
    <row r="5" spans="2:17" ht="15.75" thickBot="1" x14ac:dyDescent="0.3">
      <c r="B5" s="21"/>
      <c r="C5" s="21"/>
      <c r="D5" s="21"/>
      <c r="E5" s="152"/>
      <c r="F5" s="35"/>
      <c r="G5" s="35"/>
      <c r="H5" s="35"/>
      <c r="I5" s="35"/>
      <c r="J5" s="21"/>
      <c r="K5" s="21"/>
      <c r="L5" s="21"/>
      <c r="M5" s="21"/>
      <c r="N5" s="21"/>
      <c r="O5" s="21"/>
      <c r="P5" s="21"/>
      <c r="Q5" s="21"/>
    </row>
    <row r="6" spans="2:17" x14ac:dyDescent="0.25">
      <c r="C6" s="154"/>
      <c r="D6" s="155"/>
      <c r="E6" s="155"/>
      <c r="F6" s="155"/>
      <c r="G6" s="155"/>
      <c r="H6" s="155"/>
      <c r="I6" s="155"/>
      <c r="J6" s="155"/>
      <c r="K6" s="155"/>
      <c r="L6" s="155"/>
      <c r="M6" s="155"/>
      <c r="N6" s="155"/>
      <c r="O6" s="156"/>
    </row>
    <row r="7" spans="2:17" ht="15.75" x14ac:dyDescent="0.25">
      <c r="B7" s="21"/>
      <c r="C7" s="5"/>
      <c r="D7" s="186" t="s">
        <v>32</v>
      </c>
      <c r="E7" s="168"/>
      <c r="F7" s="169"/>
      <c r="G7" s="169"/>
      <c r="H7" s="169"/>
      <c r="I7" s="169"/>
      <c r="J7" s="169"/>
      <c r="K7" s="169"/>
      <c r="L7" s="169"/>
      <c r="M7" s="169"/>
      <c r="N7" s="169"/>
      <c r="O7" s="6"/>
      <c r="P7" s="21"/>
      <c r="Q7" s="21"/>
    </row>
    <row r="8" spans="2:17" ht="15.75" x14ac:dyDescent="0.25">
      <c r="B8" s="21"/>
      <c r="C8" s="5"/>
      <c r="D8" s="46"/>
      <c r="E8" s="40"/>
      <c r="F8" s="1"/>
      <c r="G8" s="1"/>
      <c r="H8" s="1"/>
      <c r="I8" s="1"/>
      <c r="J8" s="1"/>
      <c r="K8" s="1"/>
      <c r="L8" s="1"/>
      <c r="M8" s="1"/>
      <c r="N8" s="1"/>
      <c r="O8" s="6"/>
      <c r="P8" s="21"/>
      <c r="Q8" s="21"/>
    </row>
    <row r="9" spans="2:17" ht="50.25" customHeight="1" x14ac:dyDescent="0.25">
      <c r="C9" s="157"/>
      <c r="D9"/>
      <c r="E9" s="223" t="s">
        <v>165</v>
      </c>
      <c r="F9" s="223"/>
      <c r="G9" s="223"/>
      <c r="H9" s="223"/>
      <c r="I9" s="223"/>
      <c r="J9" s="223"/>
      <c r="K9" s="223"/>
      <c r="L9" s="223"/>
      <c r="M9"/>
      <c r="N9"/>
      <c r="O9" s="158"/>
    </row>
    <row r="10" spans="2:17" x14ac:dyDescent="0.25">
      <c r="C10" s="157"/>
      <c r="D10"/>
      <c r="E10"/>
      <c r="F10"/>
      <c r="G10"/>
      <c r="H10"/>
      <c r="I10"/>
      <c r="J10"/>
      <c r="K10"/>
      <c r="L10"/>
      <c r="M10"/>
      <c r="N10"/>
      <c r="O10" s="158"/>
    </row>
    <row r="11" spans="2:17" x14ac:dyDescent="0.25">
      <c r="B11" s="21"/>
      <c r="C11" s="5"/>
      <c r="D11" s="1"/>
      <c r="E11" s="40"/>
      <c r="F11" s="1"/>
      <c r="G11" s="1"/>
      <c r="H11" s="1"/>
      <c r="I11" s="1"/>
      <c r="J11" s="1"/>
      <c r="K11" s="1"/>
      <c r="L11" s="1"/>
      <c r="M11" s="1"/>
      <c r="N11" s="1"/>
      <c r="O11" s="6"/>
      <c r="P11" s="21"/>
      <c r="Q11" s="21"/>
    </row>
    <row r="12" spans="2:17" ht="15.75" x14ac:dyDescent="0.25">
      <c r="B12" s="21"/>
      <c r="C12" s="5"/>
      <c r="D12" s="186" t="s">
        <v>183</v>
      </c>
      <c r="E12" s="168"/>
      <c r="F12" s="169"/>
      <c r="G12" s="169"/>
      <c r="H12" s="169"/>
      <c r="I12" s="169"/>
      <c r="J12" s="169"/>
      <c r="K12" s="169"/>
      <c r="L12" s="169"/>
      <c r="M12" s="169"/>
      <c r="N12" s="169"/>
      <c r="O12" s="6"/>
      <c r="P12" s="21"/>
      <c r="Q12" s="21"/>
    </row>
    <row r="13" spans="2:17" x14ac:dyDescent="0.25">
      <c r="C13" s="157"/>
      <c r="D13"/>
      <c r="E13" s="80"/>
      <c r="F13"/>
      <c r="G13"/>
      <c r="H13"/>
      <c r="I13"/>
      <c r="J13"/>
      <c r="K13"/>
      <c r="L13"/>
      <c r="M13"/>
      <c r="N13"/>
      <c r="O13" s="158"/>
    </row>
    <row r="14" spans="2:17" ht="30" customHeight="1" x14ac:dyDescent="0.25">
      <c r="B14" s="21"/>
      <c r="C14" s="5"/>
      <c r="D14" s="1"/>
      <c r="E14" s="40"/>
      <c r="F14" s="41" t="s">
        <v>34</v>
      </c>
      <c r="G14" s="1"/>
      <c r="H14" s="124" t="s">
        <v>35</v>
      </c>
      <c r="I14" s="1"/>
      <c r="J14" s="123" t="s">
        <v>36</v>
      </c>
      <c r="K14" s="1"/>
      <c r="L14" s="1"/>
      <c r="M14" s="1"/>
      <c r="N14" s="1"/>
      <c r="O14" s="6"/>
      <c r="P14" s="21"/>
      <c r="Q14" s="21"/>
    </row>
    <row r="15" spans="2:17" ht="6" customHeight="1" thickBot="1" x14ac:dyDescent="0.3">
      <c r="B15" s="21"/>
      <c r="C15" s="5"/>
      <c r="D15"/>
      <c r="E15" s="159"/>
      <c r="F15" s="160"/>
      <c r="G15" s="161"/>
      <c r="H15" s="160"/>
      <c r="I15" s="161"/>
      <c r="J15" s="160"/>
      <c r="K15"/>
      <c r="L15" s="1"/>
      <c r="M15" s="1"/>
      <c r="N15" s="1"/>
      <c r="O15" s="6"/>
      <c r="P15" s="21"/>
      <c r="Q15" s="21"/>
    </row>
    <row r="16" spans="2:17" ht="30" customHeight="1" x14ac:dyDescent="0.25">
      <c r="B16" s="21"/>
      <c r="C16" s="5"/>
      <c r="D16" s="1"/>
      <c r="E16" s="162" t="s">
        <v>41</v>
      </c>
      <c r="F16" s="147">
        <f>(SUMIFS('B.2 Transport input'!$E$17:$E$26,'B.2 Transport input'!$D$17:$D$26,Dropdowns!$A$3)
+SUMIFS('B.3 Opslag input'!$E$17:$E$26,'B.3 Opslag input'!$D$17:$D$26,Dropdowns!$A$3)
+SUMIFS('B.2 Transport input'!$E$40:$E$64,'B.2 Transport input'!$D$40:$D$64,Dropdowns!$A$3)
+SUMIFS('B.3 Opslag input'!$E$40:$E$64,'B.3 Opslag input'!$D$40:$D$64,Dropdowns!$A$3))/'B.1 Input overzicht'!$D$11</f>
        <v>0.46099290780141844</v>
      </c>
      <c r="G16" s="161"/>
      <c r="H16" s="148">
        <f>(SUMIFS('B.2 Transport input'!$E$17:$E$26,'B.2 Transport input'!$D$17:$D$26,Dropdowns!$A$3)+SUMIFS('B.3 Opslag input'!$E$17:$E$26,'B.3 Opslag input'!$D$17:$D$26,Dropdowns!$A$3))/'B.1 Input overzicht'!$F$11</f>
        <v>0.49618320610687022</v>
      </c>
      <c r="I16" s="161"/>
      <c r="J16" s="149">
        <f>(SUMIFS('B.2 Transport input'!$E$40:$E$64,'B.2 Transport input'!$D$40:$D$64,Dropdowns!$A$3)+SUMIFS('B.3 Opslag input'!$E$40:$E$64,'B.3 Opslag input'!$D$40:$D$64,Dropdowns!$A$3))/'B.1 Input overzicht'!$H$11</f>
        <v>0</v>
      </c>
      <c r="K16" s="1"/>
      <c r="L16" s="218" t="s">
        <v>166</v>
      </c>
      <c r="M16" s="1"/>
      <c r="N16" s="1"/>
      <c r="O16" s="6"/>
      <c r="P16" s="21"/>
      <c r="Q16" s="21"/>
    </row>
    <row r="17" spans="2:17" ht="6" customHeight="1" x14ac:dyDescent="0.25">
      <c r="B17" s="21"/>
      <c r="C17" s="5"/>
      <c r="D17"/>
      <c r="E17" s="80"/>
      <c r="F17" s="163"/>
      <c r="G17" s="161"/>
      <c r="H17" s="160"/>
      <c r="I17" s="161"/>
      <c r="J17" s="160"/>
      <c r="K17"/>
      <c r="L17" s="224"/>
      <c r="M17" s="1"/>
      <c r="N17" s="1"/>
      <c r="O17" s="6"/>
      <c r="P17" s="21"/>
      <c r="Q17" s="21"/>
    </row>
    <row r="18" spans="2:17" ht="30" customHeight="1" x14ac:dyDescent="0.25">
      <c r="B18" s="21"/>
      <c r="C18" s="5"/>
      <c r="D18" s="1"/>
      <c r="E18" s="162" t="s">
        <v>42</v>
      </c>
      <c r="F18" s="147">
        <f>(SUMIFS('B.2 Transport input'!$E$17:$E$26,'B.2 Transport input'!$D$17:$D$26,Dropdowns!$A$4)+
SUMIFS('B.3 Opslag input'!$E$17:$E$26,'B.3 Opslag input'!$D$17:$D$26,Dropdowns!$A$4)+
SUMIFS('B.2 Transport input'!$E$40:$E$64,'B.2 Transport input'!$D$40:$D$64,Dropdowns!$A$4)+
SUMIFS('B.3 Opslag input'!$E$40:$E$64,'B.3 Opslag input'!$D$40:$D$64,Dropdowns!$A$4))
/'B.1 Input overzicht'!$D$11</f>
        <v>7.0921985815602835E-3</v>
      </c>
      <c r="G18" s="161"/>
      <c r="H18" s="148">
        <f>(SUMIFS('B.2 Transport input'!$E$17:$E$26,'B.2 Transport input'!$D$17:$D$26,Dropdowns!$A$4)+SUMIFS('B.3 Opslag input'!$E$17:$E$26,'B.3 Opslag input'!$D$17:$D$26,Dropdowns!$A$4))/'B.1 Input overzicht'!$F$11</f>
        <v>7.6335877862595417E-3</v>
      </c>
      <c r="I18" s="161"/>
      <c r="J18" s="149">
        <f>(SUMIFS('B.2 Transport input'!$E$40:$E$64,'B.2 Transport input'!$D$40:$D$64,Dropdowns!$A$4)+SUMIFS('B.3 Opslag input'!$E$40:$E$64,'B.3 Opslag input'!$D$40:$D$64,Dropdowns!$A$4))/'B.1 Input overzicht'!$H$11</f>
        <v>0</v>
      </c>
      <c r="K18" s="1"/>
      <c r="L18" s="224"/>
      <c r="M18" s="1"/>
      <c r="N18" s="1"/>
      <c r="O18" s="6"/>
      <c r="P18" s="21"/>
      <c r="Q18" s="21"/>
    </row>
    <row r="19" spans="2:17" ht="6" customHeight="1" x14ac:dyDescent="0.25">
      <c r="B19" s="21"/>
      <c r="C19" s="5"/>
      <c r="D19"/>
      <c r="E19" s="80"/>
      <c r="F19" s="163"/>
      <c r="G19" s="161"/>
      <c r="H19" s="160"/>
      <c r="I19" s="161"/>
      <c r="J19" s="160"/>
      <c r="K19"/>
      <c r="L19" s="224"/>
      <c r="M19" s="1"/>
      <c r="N19" s="1"/>
      <c r="O19" s="6"/>
      <c r="P19" s="21"/>
      <c r="Q19" s="21"/>
    </row>
    <row r="20" spans="2:17" ht="30" customHeight="1" x14ac:dyDescent="0.25">
      <c r="B20" s="21"/>
      <c r="C20" s="5"/>
      <c r="D20" s="1"/>
      <c r="E20" s="162" t="s">
        <v>43</v>
      </c>
      <c r="F20" s="147">
        <f>(SUMIFS('B.2 Transport input'!$E$17:$E$26,'B.2 Transport input'!$D$17:$D$26,Dropdowns!$A$5)
+SUMIFS('B.3 Opslag input'!$E$17:$E$26,'B.3 Opslag input'!$D$17:$D$26,Dropdowns!$A$5)
+SUMIFS('B.2 Transport input'!$E$40:$E$64,'B.2 Transport input'!$D$40:$D$64,Dropdowns!$A$5)
+SUMIFS('B.3 Opslag input'!$E$40:$E$64,'B.3 Opslag input'!$D$40:$D$64,Dropdowns!$A$5))/'B.1 Input overzicht'!$D$11</f>
        <v>0.1773049645390071</v>
      </c>
      <c r="G20" s="161"/>
      <c r="H20" s="148">
        <f>(SUMIFS('B.2 Transport input'!$E$17:$E$26,'B.2 Transport input'!$D$17:$D$26,Dropdowns!$A$5)+SUMIFS('B.3 Opslag input'!$E$17:$E$26,'B.3 Opslag input'!$D$17:$D$26,Dropdowns!$A$5))/'B.1 Input overzicht'!$F$11</f>
        <v>0.19083969465648856</v>
      </c>
      <c r="I20" s="161"/>
      <c r="J20" s="149">
        <f>(SUMIFS('B.2 Transport input'!$E$40:$E$64,'B.2 Transport input'!$D$40:$D$64,Dropdowns!$A$5)+SUMIFS('B.3 Opslag input'!$E$40:$E$64,'B.3 Opslag input'!$D$40:$D$64,Dropdowns!$A$5))/'B.1 Input overzicht'!$H$11</f>
        <v>0</v>
      </c>
      <c r="K20" s="1"/>
      <c r="L20" s="224"/>
      <c r="M20" s="1"/>
      <c r="N20" s="1"/>
      <c r="O20" s="6"/>
      <c r="P20" s="21"/>
      <c r="Q20" s="21"/>
    </row>
    <row r="21" spans="2:17" ht="6" customHeight="1" x14ac:dyDescent="0.25">
      <c r="B21" s="21"/>
      <c r="C21" s="5"/>
      <c r="D21"/>
      <c r="E21" s="80"/>
      <c r="F21" s="163"/>
      <c r="G21" s="161"/>
      <c r="H21" s="160"/>
      <c r="I21" s="161"/>
      <c r="J21" s="160"/>
      <c r="K21"/>
      <c r="L21" s="224"/>
      <c r="M21" s="1"/>
      <c r="N21" s="1"/>
      <c r="O21" s="6"/>
      <c r="P21" s="21"/>
      <c r="Q21" s="21"/>
    </row>
    <row r="22" spans="2:17" ht="30" customHeight="1" thickBot="1" x14ac:dyDescent="0.3">
      <c r="B22" s="21"/>
      <c r="C22" s="5"/>
      <c r="D22" s="1"/>
      <c r="E22" s="162" t="s">
        <v>44</v>
      </c>
      <c r="F22" s="147">
        <f>(SUMIFS('B.2 Transport input'!$E$17:$E$26,'B.2 Transport input'!$D$17:$D$26,Dropdowns!$A$6)
+SUMIFS('B.3 Opslag input'!$E$17:$E$26,'B.3 Opslag input'!$D$17:$D$26,Dropdowns!$A$6)
+SUMIFS('B.2 Transport input'!$E$40:$E$64,'B.2 Transport input'!$D$40:$D$64,Dropdowns!$A$6)
+SUMIFS('B.3 Opslag input'!$E$40:$E$64,'B.3 Opslag input'!$D$40:$D$64,Dropdowns!$A$6))/'B.1 Input overzicht'!$D$11</f>
        <v>0.3546099290780142</v>
      </c>
      <c r="G22" s="161"/>
      <c r="H22" s="148">
        <f>(SUMIFS('B.2 Transport input'!$E$17:$E$26,'B.2 Transport input'!$D$17:$D$26,Dropdowns!$A$6)+SUMIFS('B.3 Opslag input'!$E$17:$E$26,'B.3 Opslag input'!$D$17:$D$26,Dropdowns!$A$6))/'B.1 Input overzicht'!$F$11</f>
        <v>0.30534351145038169</v>
      </c>
      <c r="I22" s="161"/>
      <c r="J22" s="148">
        <f>(SUMIFS('B.2 Transport input'!$E$40:$E$64,'B.2 Transport input'!$D$40:$D$64,Dropdowns!$A$6)+SUMIFS('B.3 Opslag input'!$E$40:$E$64,'B.3 Opslag input'!$D$40:$D$64,Dropdowns!$A$6))/'B.1 Input overzicht'!$H$11</f>
        <v>1</v>
      </c>
      <c r="K22" s="1"/>
      <c r="L22" s="225"/>
      <c r="M22" s="1"/>
      <c r="N22" s="1"/>
      <c r="O22" s="6"/>
      <c r="P22" s="21"/>
      <c r="Q22" s="21"/>
    </row>
    <row r="23" spans="2:17" x14ac:dyDescent="0.25">
      <c r="B23" s="21"/>
      <c r="C23" s="5"/>
      <c r="D23" s="1"/>
      <c r="E23" s="40"/>
      <c r="F23" s="1"/>
      <c r="G23" s="1"/>
      <c r="H23" s="1"/>
      <c r="I23" s="1"/>
      <c r="J23" s="1"/>
      <c r="K23" s="1"/>
      <c r="L23" s="1"/>
      <c r="M23" s="1"/>
      <c r="N23" s="1"/>
      <c r="O23" s="6"/>
      <c r="P23" s="21"/>
      <c r="Q23" s="21"/>
    </row>
    <row r="24" spans="2:17" x14ac:dyDescent="0.25">
      <c r="B24" s="21"/>
      <c r="C24" s="5"/>
      <c r="D24" s="1"/>
      <c r="E24" s="40"/>
      <c r="F24" s="1"/>
      <c r="G24" s="1"/>
      <c r="H24" s="1"/>
      <c r="I24" s="1"/>
      <c r="J24" s="1"/>
      <c r="K24" s="1"/>
      <c r="L24" s="1"/>
      <c r="M24" s="1"/>
      <c r="N24" s="1"/>
      <c r="O24" s="6"/>
      <c r="P24" s="21"/>
      <c r="Q24" s="21"/>
    </row>
    <row r="25" spans="2:17" ht="15.75" x14ac:dyDescent="0.25">
      <c r="B25" s="21"/>
      <c r="C25" s="5"/>
      <c r="D25" s="186" t="s">
        <v>181</v>
      </c>
      <c r="E25" s="168"/>
      <c r="F25" s="169"/>
      <c r="G25" s="169"/>
      <c r="H25" s="169"/>
      <c r="I25" s="169"/>
      <c r="J25" s="169"/>
      <c r="K25" s="169"/>
      <c r="L25" s="169"/>
      <c r="M25" s="169"/>
      <c r="N25" s="169"/>
      <c r="O25" s="6"/>
      <c r="P25" s="21"/>
      <c r="Q25" s="21"/>
    </row>
    <row r="26" spans="2:17" ht="15.75" x14ac:dyDescent="0.25">
      <c r="B26" s="21"/>
      <c r="C26" s="5"/>
      <c r="D26" s="46"/>
      <c r="E26" s="40"/>
      <c r="F26" s="1"/>
      <c r="G26" s="1"/>
      <c r="H26" s="1"/>
      <c r="I26" s="1"/>
      <c r="J26" s="1"/>
      <c r="K26" s="1"/>
      <c r="L26" s="1"/>
      <c r="M26" s="1"/>
      <c r="N26" s="1"/>
      <c r="O26" s="6"/>
      <c r="P26" s="21"/>
      <c r="Q26" s="21"/>
    </row>
    <row r="27" spans="2:17" x14ac:dyDescent="0.25">
      <c r="C27" s="157"/>
      <c r="D27"/>
      <c r="E27"/>
      <c r="F27"/>
      <c r="G27"/>
      <c r="H27"/>
      <c r="I27"/>
      <c r="J27"/>
      <c r="K27"/>
      <c r="L27"/>
      <c r="M27"/>
      <c r="N27"/>
      <c r="O27" s="158"/>
    </row>
    <row r="28" spans="2:17" x14ac:dyDescent="0.25">
      <c r="C28" s="157"/>
      <c r="D28"/>
      <c r="E28"/>
      <c r="F28"/>
      <c r="G28"/>
      <c r="H28"/>
      <c r="I28"/>
      <c r="J28"/>
      <c r="K28"/>
      <c r="L28"/>
      <c r="M28"/>
      <c r="N28"/>
      <c r="O28" s="158"/>
    </row>
    <row r="29" spans="2:17" x14ac:dyDescent="0.25">
      <c r="C29" s="157"/>
      <c r="D29"/>
      <c r="E29"/>
      <c r="F29"/>
      <c r="G29"/>
      <c r="H29"/>
      <c r="I29"/>
      <c r="J29"/>
      <c r="K29"/>
      <c r="L29"/>
      <c r="M29"/>
      <c r="N29"/>
      <c r="O29" s="158"/>
    </row>
    <row r="30" spans="2:17" x14ac:dyDescent="0.25">
      <c r="C30" s="157"/>
      <c r="D30"/>
      <c r="E30"/>
      <c r="F30"/>
      <c r="G30"/>
      <c r="H30"/>
      <c r="I30"/>
      <c r="J30"/>
      <c r="K30"/>
      <c r="L30"/>
      <c r="M30"/>
      <c r="N30"/>
      <c r="O30" s="158"/>
    </row>
    <row r="31" spans="2:17" x14ac:dyDescent="0.25">
      <c r="C31" s="157"/>
      <c r="D31"/>
      <c r="E31"/>
      <c r="F31"/>
      <c r="G31"/>
      <c r="H31"/>
      <c r="I31"/>
      <c r="J31"/>
      <c r="K31"/>
      <c r="L31"/>
      <c r="M31"/>
      <c r="N31"/>
      <c r="O31" s="158"/>
    </row>
    <row r="32" spans="2:17" x14ac:dyDescent="0.25">
      <c r="C32" s="157"/>
      <c r="D32"/>
      <c r="E32"/>
      <c r="F32"/>
      <c r="G32"/>
      <c r="H32"/>
      <c r="I32"/>
      <c r="J32"/>
      <c r="K32"/>
      <c r="L32"/>
      <c r="M32"/>
      <c r="N32"/>
      <c r="O32" s="158"/>
    </row>
    <row r="33" spans="2:17" x14ac:dyDescent="0.25">
      <c r="C33" s="157"/>
      <c r="D33"/>
      <c r="E33"/>
      <c r="F33"/>
      <c r="G33"/>
      <c r="H33"/>
      <c r="I33"/>
      <c r="J33"/>
      <c r="K33"/>
      <c r="L33"/>
      <c r="M33"/>
      <c r="N33"/>
      <c r="O33" s="158"/>
    </row>
    <row r="34" spans="2:17" ht="28.5" customHeight="1" x14ac:dyDescent="0.25">
      <c r="C34" s="157"/>
      <c r="D34"/>
      <c r="E34"/>
      <c r="F34"/>
      <c r="G34"/>
      <c r="H34"/>
      <c r="I34"/>
      <c r="J34"/>
      <c r="K34"/>
      <c r="L34"/>
      <c r="M34"/>
      <c r="N34"/>
      <c r="O34" s="158"/>
    </row>
    <row r="35" spans="2:17" x14ac:dyDescent="0.25">
      <c r="C35" s="157"/>
      <c r="D35"/>
      <c r="E35"/>
      <c r="F35"/>
      <c r="G35"/>
      <c r="H35"/>
      <c r="I35"/>
      <c r="J35"/>
      <c r="K35"/>
      <c r="L35"/>
      <c r="M35"/>
      <c r="N35"/>
      <c r="O35" s="158"/>
    </row>
    <row r="36" spans="2:17" x14ac:dyDescent="0.25">
      <c r="C36" s="157"/>
      <c r="D36"/>
      <c r="E36"/>
      <c r="F36"/>
      <c r="G36"/>
      <c r="H36"/>
      <c r="I36"/>
      <c r="J36"/>
      <c r="K36"/>
      <c r="L36"/>
      <c r="M36"/>
      <c r="N36"/>
      <c r="O36" s="158"/>
    </row>
    <row r="37" spans="2:17" x14ac:dyDescent="0.25">
      <c r="C37" s="157"/>
      <c r="D37"/>
      <c r="E37"/>
      <c r="F37"/>
      <c r="G37"/>
      <c r="H37"/>
      <c r="I37"/>
      <c r="J37"/>
      <c r="K37"/>
      <c r="L37"/>
      <c r="M37"/>
      <c r="N37"/>
      <c r="O37" s="158"/>
    </row>
    <row r="38" spans="2:17" ht="15.75" x14ac:dyDescent="0.25">
      <c r="B38" s="21"/>
      <c r="C38" s="5"/>
      <c r="D38" s="46"/>
      <c r="E38" s="40"/>
      <c r="F38" s="1"/>
      <c r="G38" s="1"/>
      <c r="H38" s="1"/>
      <c r="I38" s="1"/>
      <c r="J38" s="1"/>
      <c r="K38" s="1"/>
      <c r="L38" s="1"/>
      <c r="M38" s="1"/>
      <c r="N38" s="1"/>
      <c r="O38" s="6"/>
      <c r="P38" s="21"/>
      <c r="Q38" s="21"/>
    </row>
    <row r="39" spans="2:17" x14ac:dyDescent="0.25">
      <c r="C39" s="157"/>
      <c r="D39"/>
      <c r="E39" s="80"/>
      <c r="F39"/>
      <c r="G39"/>
      <c r="H39"/>
      <c r="I39"/>
      <c r="J39"/>
      <c r="K39"/>
      <c r="L39"/>
      <c r="M39"/>
      <c r="N39"/>
      <c r="O39" s="158"/>
    </row>
    <row r="40" spans="2:17" x14ac:dyDescent="0.25">
      <c r="C40" s="157"/>
      <c r="D40"/>
      <c r="E40" s="80"/>
      <c r="F40"/>
      <c r="G40"/>
      <c r="H40"/>
      <c r="I40"/>
      <c r="J40"/>
      <c r="K40"/>
      <c r="L40"/>
      <c r="M40"/>
      <c r="N40"/>
      <c r="O40" s="158"/>
    </row>
    <row r="41" spans="2:17" x14ac:dyDescent="0.25">
      <c r="C41" s="157"/>
      <c r="D41"/>
      <c r="E41" s="80"/>
      <c r="F41"/>
      <c r="G41"/>
      <c r="H41"/>
      <c r="I41"/>
      <c r="J41"/>
      <c r="K41"/>
      <c r="L41"/>
      <c r="M41"/>
      <c r="N41"/>
      <c r="O41" s="158"/>
    </row>
    <row r="42" spans="2:17" x14ac:dyDescent="0.25">
      <c r="C42" s="157"/>
      <c r="D42"/>
      <c r="E42" s="80"/>
      <c r="F42"/>
      <c r="G42"/>
      <c r="H42"/>
      <c r="I42"/>
      <c r="J42"/>
      <c r="K42"/>
      <c r="L42"/>
      <c r="M42"/>
      <c r="N42"/>
      <c r="O42" s="158"/>
    </row>
    <row r="43" spans="2:17" x14ac:dyDescent="0.25">
      <c r="C43" s="157"/>
      <c r="D43"/>
      <c r="E43" s="80"/>
      <c r="F43"/>
      <c r="G43"/>
      <c r="H43"/>
      <c r="I43"/>
      <c r="J43"/>
      <c r="K43"/>
      <c r="L43"/>
      <c r="M43"/>
      <c r="N43"/>
      <c r="O43" s="158"/>
    </row>
    <row r="44" spans="2:17" x14ac:dyDescent="0.25">
      <c r="C44" s="157"/>
      <c r="D44"/>
      <c r="E44" s="80"/>
      <c r="F44"/>
      <c r="G44"/>
      <c r="H44"/>
      <c r="I44"/>
      <c r="J44"/>
      <c r="K44"/>
      <c r="L44"/>
      <c r="M44"/>
      <c r="N44"/>
      <c r="O44" s="158"/>
    </row>
    <row r="45" spans="2:17" x14ac:dyDescent="0.25">
      <c r="C45" s="157"/>
      <c r="D45"/>
      <c r="E45" s="80"/>
      <c r="F45"/>
      <c r="G45"/>
      <c r="H45"/>
      <c r="I45"/>
      <c r="J45"/>
      <c r="K45"/>
      <c r="L45"/>
      <c r="M45"/>
      <c r="N45"/>
      <c r="O45" s="158"/>
    </row>
    <row r="46" spans="2:17" x14ac:dyDescent="0.25">
      <c r="C46" s="157"/>
      <c r="D46"/>
      <c r="E46" s="80"/>
      <c r="F46"/>
      <c r="G46"/>
      <c r="H46"/>
      <c r="I46"/>
      <c r="J46"/>
      <c r="K46"/>
      <c r="L46"/>
      <c r="M46"/>
      <c r="N46"/>
      <c r="O46" s="158"/>
    </row>
    <row r="47" spans="2:17" x14ac:dyDescent="0.25">
      <c r="C47" s="157"/>
      <c r="D47"/>
      <c r="E47" s="80"/>
      <c r="F47"/>
      <c r="G47"/>
      <c r="H47"/>
      <c r="I47"/>
      <c r="J47"/>
      <c r="K47"/>
      <c r="L47"/>
      <c r="M47"/>
      <c r="N47"/>
      <c r="O47" s="158"/>
    </row>
    <row r="48" spans="2:17" x14ac:dyDescent="0.25">
      <c r="C48" s="157"/>
      <c r="D48"/>
      <c r="E48" s="80"/>
      <c r="F48"/>
      <c r="G48"/>
      <c r="H48"/>
      <c r="I48"/>
      <c r="J48"/>
      <c r="K48"/>
      <c r="L48"/>
      <c r="M48"/>
      <c r="N48"/>
      <c r="O48" s="158"/>
    </row>
    <row r="49" spans="3:15" x14ac:dyDescent="0.25">
      <c r="C49" s="157"/>
      <c r="D49"/>
      <c r="E49" s="80"/>
      <c r="F49"/>
      <c r="G49"/>
      <c r="H49"/>
      <c r="I49"/>
      <c r="J49"/>
      <c r="K49"/>
      <c r="L49"/>
      <c r="M49"/>
      <c r="N49"/>
      <c r="O49" s="158"/>
    </row>
    <row r="50" spans="3:15" x14ac:dyDescent="0.25">
      <c r="C50" s="157"/>
      <c r="D50"/>
      <c r="E50" s="80"/>
      <c r="F50"/>
      <c r="G50"/>
      <c r="H50"/>
      <c r="I50"/>
      <c r="J50"/>
      <c r="K50"/>
      <c r="L50"/>
      <c r="M50"/>
      <c r="N50"/>
      <c r="O50" s="158"/>
    </row>
    <row r="51" spans="3:15" x14ac:dyDescent="0.25">
      <c r="C51" s="157"/>
      <c r="D51"/>
      <c r="E51" s="80"/>
      <c r="F51"/>
      <c r="G51"/>
      <c r="H51"/>
      <c r="I51"/>
      <c r="J51"/>
      <c r="K51"/>
      <c r="L51"/>
      <c r="M51"/>
      <c r="N51"/>
      <c r="O51" s="158"/>
    </row>
    <row r="52" spans="3:15" x14ac:dyDescent="0.25">
      <c r="C52" s="157"/>
      <c r="D52"/>
      <c r="E52" s="80"/>
      <c r="F52"/>
      <c r="G52"/>
      <c r="H52"/>
      <c r="I52"/>
      <c r="J52"/>
      <c r="K52"/>
      <c r="L52"/>
      <c r="M52"/>
      <c r="N52"/>
      <c r="O52" s="158"/>
    </row>
    <row r="53" spans="3:15" x14ac:dyDescent="0.25">
      <c r="C53" s="157"/>
      <c r="D53"/>
      <c r="E53" s="80"/>
      <c r="F53"/>
      <c r="G53"/>
      <c r="H53"/>
      <c r="I53"/>
      <c r="J53"/>
      <c r="K53"/>
      <c r="L53"/>
      <c r="M53"/>
      <c r="N53"/>
      <c r="O53" s="158"/>
    </row>
    <row r="54" spans="3:15" x14ac:dyDescent="0.25">
      <c r="C54" s="157"/>
      <c r="D54"/>
      <c r="E54" s="80"/>
      <c r="F54"/>
      <c r="G54"/>
      <c r="H54"/>
      <c r="I54"/>
      <c r="J54"/>
      <c r="K54"/>
      <c r="L54"/>
      <c r="M54"/>
      <c r="N54"/>
      <c r="O54" s="158"/>
    </row>
    <row r="55" spans="3:15" x14ac:dyDescent="0.25">
      <c r="C55" s="157"/>
      <c r="D55"/>
      <c r="E55" s="80"/>
      <c r="F55"/>
      <c r="G55"/>
      <c r="H55"/>
      <c r="I55"/>
      <c r="J55"/>
      <c r="K55"/>
      <c r="L55"/>
      <c r="M55"/>
      <c r="N55"/>
      <c r="O55" s="158"/>
    </row>
    <row r="56" spans="3:15" x14ac:dyDescent="0.25">
      <c r="C56" s="157"/>
      <c r="D56"/>
      <c r="E56" s="80"/>
      <c r="F56"/>
      <c r="G56"/>
      <c r="H56"/>
      <c r="I56"/>
      <c r="J56"/>
      <c r="K56"/>
      <c r="L56"/>
      <c r="M56"/>
      <c r="N56"/>
      <c r="O56" s="158"/>
    </row>
    <row r="57" spans="3:15" x14ac:dyDescent="0.25">
      <c r="C57" s="157"/>
      <c r="D57"/>
      <c r="E57" s="80"/>
      <c r="F57"/>
      <c r="G57"/>
      <c r="H57"/>
      <c r="I57"/>
      <c r="J57"/>
      <c r="K57"/>
      <c r="L57"/>
      <c r="M57"/>
      <c r="N57"/>
      <c r="O57" s="158"/>
    </row>
    <row r="58" spans="3:15" x14ac:dyDescent="0.25">
      <c r="C58" s="157"/>
      <c r="D58"/>
      <c r="E58" s="80"/>
      <c r="F58"/>
      <c r="G58"/>
      <c r="H58"/>
      <c r="I58"/>
      <c r="J58"/>
      <c r="K58"/>
      <c r="L58"/>
      <c r="M58"/>
      <c r="N58"/>
      <c r="O58" s="158"/>
    </row>
    <row r="59" spans="3:15" x14ac:dyDescent="0.25">
      <c r="C59" s="157"/>
      <c r="D59"/>
      <c r="E59" s="80"/>
      <c r="F59"/>
      <c r="G59"/>
      <c r="H59"/>
      <c r="I59"/>
      <c r="J59"/>
      <c r="K59"/>
      <c r="L59"/>
      <c r="M59"/>
      <c r="N59"/>
      <c r="O59" s="158"/>
    </row>
    <row r="60" spans="3:15" x14ac:dyDescent="0.25">
      <c r="C60" s="157"/>
      <c r="D60"/>
      <c r="E60" s="80"/>
      <c r="F60"/>
      <c r="G60"/>
      <c r="H60"/>
      <c r="I60"/>
      <c r="J60"/>
      <c r="K60"/>
      <c r="L60"/>
      <c r="M60"/>
      <c r="N60"/>
      <c r="O60" s="158"/>
    </row>
    <row r="61" spans="3:15" x14ac:dyDescent="0.25">
      <c r="C61" s="157"/>
      <c r="D61"/>
      <c r="E61" s="80"/>
      <c r="F61"/>
      <c r="G61"/>
      <c r="H61"/>
      <c r="I61"/>
      <c r="J61"/>
      <c r="K61"/>
      <c r="L61"/>
      <c r="M61"/>
      <c r="N61"/>
      <c r="O61" s="158"/>
    </row>
    <row r="62" spans="3:15" x14ac:dyDescent="0.25">
      <c r="C62" s="157"/>
      <c r="D62"/>
      <c r="E62" s="80"/>
      <c r="F62"/>
      <c r="G62"/>
      <c r="H62"/>
      <c r="I62"/>
      <c r="J62"/>
      <c r="K62"/>
      <c r="L62"/>
      <c r="M62"/>
      <c r="N62"/>
      <c r="O62" s="158"/>
    </row>
    <row r="63" spans="3:15" x14ac:dyDescent="0.25">
      <c r="C63" s="157"/>
      <c r="D63"/>
      <c r="E63" s="80"/>
      <c r="F63"/>
      <c r="G63"/>
      <c r="H63"/>
      <c r="I63"/>
      <c r="J63"/>
      <c r="K63"/>
      <c r="L63"/>
      <c r="M63"/>
      <c r="N63"/>
      <c r="O63" s="158"/>
    </row>
    <row r="64" spans="3:15" x14ac:dyDescent="0.25">
      <c r="C64" s="157"/>
      <c r="D64"/>
      <c r="E64" s="80"/>
      <c r="F64"/>
      <c r="G64"/>
      <c r="H64"/>
      <c r="I64"/>
      <c r="J64"/>
      <c r="K64"/>
      <c r="L64"/>
      <c r="M64"/>
      <c r="N64"/>
      <c r="O64" s="158"/>
    </row>
    <row r="65" spans="3:15" x14ac:dyDescent="0.25">
      <c r="C65" s="157"/>
      <c r="D65"/>
      <c r="E65" s="80"/>
      <c r="F65"/>
      <c r="G65"/>
      <c r="H65"/>
      <c r="I65"/>
      <c r="J65"/>
      <c r="K65"/>
      <c r="L65"/>
      <c r="M65"/>
      <c r="N65"/>
      <c r="O65" s="158"/>
    </row>
    <row r="66" spans="3:15" x14ac:dyDescent="0.25">
      <c r="C66" s="157"/>
      <c r="D66"/>
      <c r="E66" s="80"/>
      <c r="F66"/>
      <c r="G66"/>
      <c r="H66"/>
      <c r="I66"/>
      <c r="J66"/>
      <c r="K66"/>
      <c r="L66"/>
      <c r="M66"/>
      <c r="N66"/>
      <c r="O66" s="158"/>
    </row>
    <row r="67" spans="3:15" x14ac:dyDescent="0.25">
      <c r="C67" s="157"/>
      <c r="D67"/>
      <c r="E67" s="80"/>
      <c r="F67"/>
      <c r="G67"/>
      <c r="H67"/>
      <c r="I67"/>
      <c r="J67"/>
      <c r="K67"/>
      <c r="L67"/>
      <c r="M67"/>
      <c r="N67"/>
      <c r="O67" s="158"/>
    </row>
    <row r="68" spans="3:15" ht="15.75" thickBot="1" x14ac:dyDescent="0.3">
      <c r="C68" s="164"/>
      <c r="D68" s="165"/>
      <c r="E68" s="166"/>
      <c r="F68" s="165"/>
      <c r="G68" s="165"/>
      <c r="H68" s="165"/>
      <c r="I68" s="165"/>
      <c r="J68" s="165"/>
      <c r="K68" s="165"/>
      <c r="L68" s="165"/>
      <c r="M68" s="165"/>
      <c r="N68" s="165"/>
      <c r="O68" s="167"/>
    </row>
    <row r="69" spans="3:15" x14ac:dyDescent="0.25"/>
  </sheetData>
  <mergeCells count="2">
    <mergeCell ref="E9:L9"/>
    <mergeCell ref="L16:L2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44ACC-6AF4-40EB-AB5A-635495C2C0C2}">
  <dimension ref="A1:F30"/>
  <sheetViews>
    <sheetView workbookViewId="0">
      <selection activeCell="D6" sqref="D6"/>
    </sheetView>
  </sheetViews>
  <sheetFormatPr defaultRowHeight="15" x14ac:dyDescent="0.25"/>
  <cols>
    <col min="1" max="1" width="32.42578125" customWidth="1"/>
    <col min="2" max="5" width="36.140625" customWidth="1"/>
    <col min="6" max="6" width="21.28515625" customWidth="1"/>
  </cols>
  <sheetData>
    <row r="1" spans="1:6" ht="44.25" customHeight="1" x14ac:dyDescent="0.25">
      <c r="A1" s="146" t="s">
        <v>164</v>
      </c>
      <c r="B1" s="50"/>
      <c r="C1" s="50"/>
      <c r="D1" s="50"/>
      <c r="E1" s="50"/>
      <c r="F1" s="50"/>
    </row>
    <row r="2" spans="1:6" x14ac:dyDescent="0.25">
      <c r="A2" s="51" t="s">
        <v>62</v>
      </c>
      <c r="B2" s="51" t="s">
        <v>63</v>
      </c>
      <c r="C2" s="51" t="s">
        <v>64</v>
      </c>
      <c r="D2" s="51" t="s">
        <v>163</v>
      </c>
      <c r="E2" s="51" t="s">
        <v>158</v>
      </c>
      <c r="F2" s="51" t="s">
        <v>162</v>
      </c>
    </row>
    <row r="3" spans="1:6" x14ac:dyDescent="0.25">
      <c r="A3" s="43" t="s">
        <v>71</v>
      </c>
      <c r="B3" s="43" t="s">
        <v>159</v>
      </c>
      <c r="C3" s="43" t="s">
        <v>73</v>
      </c>
      <c r="D3" s="45" t="str">
        <f>_xlfn.CONCAT(A3,B3,C3)</f>
        <v>Primair: gemetenPer tripKenteken</v>
      </c>
      <c r="E3" s="43" t="s">
        <v>69</v>
      </c>
      <c r="F3" s="43">
        <v>4</v>
      </c>
    </row>
    <row r="4" spans="1:6" x14ac:dyDescent="0.25">
      <c r="A4" s="43" t="s">
        <v>71</v>
      </c>
      <c r="B4" s="43" t="s">
        <v>114</v>
      </c>
      <c r="C4" s="43" t="s">
        <v>73</v>
      </c>
      <c r="D4" s="45" t="str">
        <f t="shared" ref="D4:D7" si="0">_xlfn.CONCAT(A4,B4,C4)</f>
        <v>Primair: gemetenDagelijksKenteken</v>
      </c>
      <c r="E4" s="43" t="s">
        <v>97</v>
      </c>
      <c r="F4" s="43">
        <v>3</v>
      </c>
    </row>
    <row r="5" spans="1:6" x14ac:dyDescent="0.25">
      <c r="A5" s="43" t="s">
        <v>71</v>
      </c>
      <c r="B5" s="43" t="s">
        <v>81</v>
      </c>
      <c r="C5" s="43" t="s">
        <v>73</v>
      </c>
      <c r="D5" s="45" t="str">
        <f t="shared" si="0"/>
        <v>Primair: gemetenWekelijksKenteken</v>
      </c>
      <c r="E5" s="43" t="s">
        <v>97</v>
      </c>
      <c r="F5" s="43">
        <v>3</v>
      </c>
    </row>
    <row r="6" spans="1:6" x14ac:dyDescent="0.25">
      <c r="A6" s="43" t="s">
        <v>71</v>
      </c>
      <c r="B6" s="43" t="s">
        <v>86</v>
      </c>
      <c r="C6" s="43" t="s">
        <v>73</v>
      </c>
      <c r="D6" s="45" t="str">
        <f t="shared" si="0"/>
        <v>Primair: gemetenMaandelijksKenteken</v>
      </c>
      <c r="E6" s="43" t="s">
        <v>97</v>
      </c>
      <c r="F6" s="43">
        <v>3</v>
      </c>
    </row>
    <row r="7" spans="1:6" x14ac:dyDescent="0.25">
      <c r="A7" s="43" t="s">
        <v>71</v>
      </c>
      <c r="B7" s="43" t="s">
        <v>106</v>
      </c>
      <c r="C7" s="43" t="s">
        <v>73</v>
      </c>
      <c r="D7" s="45" t="str">
        <f t="shared" si="0"/>
        <v>Primair: gemetenJaarlijksKenteken</v>
      </c>
      <c r="E7" s="43" t="s">
        <v>79</v>
      </c>
      <c r="F7" s="43">
        <v>2</v>
      </c>
    </row>
    <row r="8" spans="1:6" x14ac:dyDescent="0.25">
      <c r="A8" s="43" t="s">
        <v>161</v>
      </c>
      <c r="B8" s="43" t="s">
        <v>159</v>
      </c>
      <c r="C8" s="43" t="s">
        <v>73</v>
      </c>
      <c r="D8" s="45" t="str">
        <f t="shared" ref="D8:D21" si="1">_xlfn.CONCAT(A8,B8,C8)</f>
        <v>Secundair: schattingPer tripKenteken</v>
      </c>
      <c r="E8" s="43" t="s">
        <v>83</v>
      </c>
      <c r="F8" s="43">
        <v>1</v>
      </c>
    </row>
    <row r="9" spans="1:6" x14ac:dyDescent="0.25">
      <c r="A9" s="43" t="s">
        <v>161</v>
      </c>
      <c r="B9" s="43" t="s">
        <v>114</v>
      </c>
      <c r="C9" s="43" t="s">
        <v>73</v>
      </c>
      <c r="D9" s="45" t="str">
        <f t="shared" si="1"/>
        <v>Secundair: schattingDagelijksKenteken</v>
      </c>
      <c r="E9" s="43" t="s">
        <v>83</v>
      </c>
      <c r="F9" s="43">
        <v>1</v>
      </c>
    </row>
    <row r="10" spans="1:6" x14ac:dyDescent="0.25">
      <c r="A10" s="43" t="s">
        <v>161</v>
      </c>
      <c r="B10" s="43" t="s">
        <v>81</v>
      </c>
      <c r="C10" s="43" t="s">
        <v>73</v>
      </c>
      <c r="D10" s="45" t="str">
        <f t="shared" si="1"/>
        <v>Secundair: schattingWekelijksKenteken</v>
      </c>
      <c r="E10" s="43" t="s">
        <v>83</v>
      </c>
      <c r="F10" s="43">
        <v>1</v>
      </c>
    </row>
    <row r="11" spans="1:6" x14ac:dyDescent="0.25">
      <c r="A11" s="43" t="s">
        <v>161</v>
      </c>
      <c r="B11" s="43" t="s">
        <v>86</v>
      </c>
      <c r="C11" s="43" t="s">
        <v>73</v>
      </c>
      <c r="D11" s="45" t="str">
        <f t="shared" si="1"/>
        <v>Secundair: schattingMaandelijksKenteken</v>
      </c>
      <c r="E11" s="43" t="s">
        <v>83</v>
      </c>
      <c r="F11" s="43">
        <v>1</v>
      </c>
    </row>
    <row r="12" spans="1:6" x14ac:dyDescent="0.25">
      <c r="A12" s="43" t="s">
        <v>161</v>
      </c>
      <c r="B12" s="43" t="s">
        <v>106</v>
      </c>
      <c r="C12" s="43" t="s">
        <v>73</v>
      </c>
      <c r="D12" s="45" t="str">
        <f t="shared" si="1"/>
        <v>Secundair: schattingJaarlijksKenteken</v>
      </c>
      <c r="E12" s="43" t="s">
        <v>83</v>
      </c>
      <c r="F12" s="43">
        <v>1</v>
      </c>
    </row>
    <row r="13" spans="1:6" x14ac:dyDescent="0.25">
      <c r="A13" s="43" t="s">
        <v>71</v>
      </c>
      <c r="B13" s="43" t="s">
        <v>159</v>
      </c>
      <c r="C13" s="43" t="s">
        <v>34</v>
      </c>
      <c r="D13" s="45" t="str">
        <f t="shared" si="1"/>
        <v>Primair: gemetenPer tripTotaal</v>
      </c>
      <c r="E13" s="43" t="s">
        <v>79</v>
      </c>
      <c r="F13" s="43">
        <v>2</v>
      </c>
    </row>
    <row r="14" spans="1:6" x14ac:dyDescent="0.25">
      <c r="A14" s="43" t="s">
        <v>71</v>
      </c>
      <c r="B14" s="43" t="s">
        <v>114</v>
      </c>
      <c r="C14" s="43" t="s">
        <v>34</v>
      </c>
      <c r="D14" s="45" t="str">
        <f t="shared" si="1"/>
        <v>Primair: gemetenDagelijksTotaal</v>
      </c>
      <c r="E14" s="43" t="s">
        <v>79</v>
      </c>
      <c r="F14" s="43">
        <v>2</v>
      </c>
    </row>
    <row r="15" spans="1:6" x14ac:dyDescent="0.25">
      <c r="A15" s="43" t="s">
        <v>71</v>
      </c>
      <c r="B15" s="43" t="s">
        <v>81</v>
      </c>
      <c r="C15" s="43" t="s">
        <v>34</v>
      </c>
      <c r="D15" s="45" t="str">
        <f t="shared" si="1"/>
        <v>Primair: gemetenWekelijksTotaal</v>
      </c>
      <c r="E15" s="43" t="s">
        <v>79</v>
      </c>
      <c r="F15" s="43">
        <v>2</v>
      </c>
    </row>
    <row r="16" spans="1:6" x14ac:dyDescent="0.25">
      <c r="A16" s="43" t="s">
        <v>71</v>
      </c>
      <c r="B16" s="43" t="s">
        <v>86</v>
      </c>
      <c r="C16" s="43" t="s">
        <v>34</v>
      </c>
      <c r="D16" s="45" t="str">
        <f t="shared" si="1"/>
        <v>Primair: gemetenMaandelijksTotaal</v>
      </c>
      <c r="E16" s="43" t="s">
        <v>79</v>
      </c>
      <c r="F16" s="43">
        <v>2</v>
      </c>
    </row>
    <row r="17" spans="1:6" x14ac:dyDescent="0.25">
      <c r="A17" s="43" t="s">
        <v>71</v>
      </c>
      <c r="B17" s="43" t="s">
        <v>106</v>
      </c>
      <c r="C17" s="43" t="s">
        <v>34</v>
      </c>
      <c r="D17" s="45" t="str">
        <f t="shared" si="1"/>
        <v>Primair: gemetenJaarlijksTotaal</v>
      </c>
      <c r="E17" s="43" t="s">
        <v>79</v>
      </c>
      <c r="F17" s="43">
        <v>2</v>
      </c>
    </row>
    <row r="18" spans="1:6" x14ac:dyDescent="0.25">
      <c r="A18" s="43" t="s">
        <v>161</v>
      </c>
      <c r="B18" s="43" t="s">
        <v>159</v>
      </c>
      <c r="C18" s="43" t="s">
        <v>34</v>
      </c>
      <c r="D18" s="45" t="str">
        <f t="shared" si="1"/>
        <v>Secundair: schattingPer tripTotaal</v>
      </c>
      <c r="E18" s="43" t="s">
        <v>83</v>
      </c>
      <c r="F18" s="43">
        <v>1</v>
      </c>
    </row>
    <row r="19" spans="1:6" x14ac:dyDescent="0.25">
      <c r="A19" s="43" t="s">
        <v>161</v>
      </c>
      <c r="B19" s="43" t="s">
        <v>114</v>
      </c>
      <c r="C19" s="43" t="s">
        <v>34</v>
      </c>
      <c r="D19" s="45" t="str">
        <f t="shared" si="1"/>
        <v>Secundair: schattingDagelijksTotaal</v>
      </c>
      <c r="E19" s="43" t="s">
        <v>83</v>
      </c>
      <c r="F19" s="43">
        <v>1</v>
      </c>
    </row>
    <row r="20" spans="1:6" x14ac:dyDescent="0.25">
      <c r="A20" s="43" t="s">
        <v>161</v>
      </c>
      <c r="B20" s="43" t="s">
        <v>81</v>
      </c>
      <c r="C20" s="43" t="s">
        <v>34</v>
      </c>
      <c r="D20" s="45" t="str">
        <f t="shared" si="1"/>
        <v>Secundair: schattingWekelijksTotaal</v>
      </c>
      <c r="E20" s="43" t="s">
        <v>83</v>
      </c>
      <c r="F20" s="43">
        <v>1</v>
      </c>
    </row>
    <row r="21" spans="1:6" x14ac:dyDescent="0.25">
      <c r="A21" s="43" t="s">
        <v>161</v>
      </c>
      <c r="B21" s="43" t="s">
        <v>86</v>
      </c>
      <c r="C21" s="43" t="s">
        <v>34</v>
      </c>
      <c r="D21" s="45" t="str">
        <f t="shared" si="1"/>
        <v>Secundair: schattingMaandelijksTotaal</v>
      </c>
      <c r="E21" s="43" t="s">
        <v>83</v>
      </c>
      <c r="F21" s="43">
        <v>1</v>
      </c>
    </row>
    <row r="22" spans="1:6" x14ac:dyDescent="0.25">
      <c r="A22" s="43" t="s">
        <v>161</v>
      </c>
      <c r="B22" s="43" t="s">
        <v>106</v>
      </c>
      <c r="C22" s="43" t="s">
        <v>34</v>
      </c>
      <c r="D22" s="45" t="str">
        <f t="shared" ref="D22:D30" si="2">_xlfn.CONCAT(A22,B22,C22)</f>
        <v>Secundair: schattingJaarlijksTotaal</v>
      </c>
      <c r="E22" s="43" t="s">
        <v>83</v>
      </c>
      <c r="F22" s="43">
        <v>1</v>
      </c>
    </row>
    <row r="23" spans="1:6" x14ac:dyDescent="0.25">
      <c r="A23" s="43" t="s">
        <v>161</v>
      </c>
      <c r="B23" s="43" t="s">
        <v>114</v>
      </c>
      <c r="C23" s="45" t="s">
        <v>99</v>
      </c>
      <c r="D23" s="45" t="str">
        <f t="shared" si="2"/>
        <v>Secundair: schattingDagelijksLocatie</v>
      </c>
      <c r="E23" s="43" t="s">
        <v>83</v>
      </c>
      <c r="F23" s="43">
        <v>1</v>
      </c>
    </row>
    <row r="24" spans="1:6" x14ac:dyDescent="0.25">
      <c r="A24" s="43" t="s">
        <v>161</v>
      </c>
      <c r="B24" s="43" t="s">
        <v>81</v>
      </c>
      <c r="C24" s="45" t="s">
        <v>99</v>
      </c>
      <c r="D24" s="45" t="str">
        <f t="shared" si="2"/>
        <v>Secundair: schattingWekelijksLocatie</v>
      </c>
      <c r="E24" s="43" t="s">
        <v>83</v>
      </c>
      <c r="F24" s="43">
        <v>1</v>
      </c>
    </row>
    <row r="25" spans="1:6" x14ac:dyDescent="0.25">
      <c r="A25" s="43" t="s">
        <v>161</v>
      </c>
      <c r="B25" s="43" t="s">
        <v>86</v>
      </c>
      <c r="C25" s="45" t="s">
        <v>99</v>
      </c>
      <c r="D25" s="45" t="str">
        <f t="shared" si="2"/>
        <v>Secundair: schattingMaandelijksLocatie</v>
      </c>
      <c r="E25" s="43" t="s">
        <v>83</v>
      </c>
      <c r="F25" s="43">
        <v>1</v>
      </c>
    </row>
    <row r="26" spans="1:6" x14ac:dyDescent="0.25">
      <c r="A26" s="43" t="s">
        <v>161</v>
      </c>
      <c r="B26" s="43" t="s">
        <v>106</v>
      </c>
      <c r="C26" s="45" t="s">
        <v>99</v>
      </c>
      <c r="D26" s="45" t="str">
        <f t="shared" si="2"/>
        <v>Secundair: schattingJaarlijksLocatie</v>
      </c>
      <c r="E26" s="43" t="s">
        <v>83</v>
      </c>
      <c r="F26" s="43">
        <v>1</v>
      </c>
    </row>
    <row r="27" spans="1:6" x14ac:dyDescent="0.25">
      <c r="A27" s="43" t="s">
        <v>71</v>
      </c>
      <c r="B27" s="43" t="s">
        <v>114</v>
      </c>
      <c r="C27" s="45" t="s">
        <v>99</v>
      </c>
      <c r="D27" s="45" t="str">
        <f t="shared" si="2"/>
        <v>Primair: gemetenDagelijksLocatie</v>
      </c>
      <c r="E27" s="43" t="s">
        <v>97</v>
      </c>
      <c r="F27" s="43">
        <v>3</v>
      </c>
    </row>
    <row r="28" spans="1:6" x14ac:dyDescent="0.25">
      <c r="A28" s="43" t="s">
        <v>71</v>
      </c>
      <c r="B28" s="43" t="s">
        <v>81</v>
      </c>
      <c r="C28" s="45" t="s">
        <v>99</v>
      </c>
      <c r="D28" s="45" t="str">
        <f t="shared" si="2"/>
        <v>Primair: gemetenWekelijksLocatie</v>
      </c>
      <c r="E28" s="43" t="s">
        <v>97</v>
      </c>
      <c r="F28" s="43">
        <v>3</v>
      </c>
    </row>
    <row r="29" spans="1:6" x14ac:dyDescent="0.25">
      <c r="A29" s="43" t="s">
        <v>71</v>
      </c>
      <c r="B29" s="43" t="s">
        <v>86</v>
      </c>
      <c r="C29" s="45" t="s">
        <v>99</v>
      </c>
      <c r="D29" s="45" t="str">
        <f t="shared" si="2"/>
        <v>Primair: gemetenMaandelijksLocatie</v>
      </c>
      <c r="E29" s="43" t="s">
        <v>97</v>
      </c>
      <c r="F29" s="43">
        <v>3</v>
      </c>
    </row>
    <row r="30" spans="1:6" x14ac:dyDescent="0.25">
      <c r="A30" s="43" t="s">
        <v>71</v>
      </c>
      <c r="B30" s="43" t="s">
        <v>106</v>
      </c>
      <c r="C30" s="45" t="s">
        <v>99</v>
      </c>
      <c r="D30" s="45" t="str">
        <f t="shared" si="2"/>
        <v>Primair: gemetenJaarlijksLocatie</v>
      </c>
      <c r="E30" s="43" t="s">
        <v>79</v>
      </c>
      <c r="F30" s="43">
        <v>2</v>
      </c>
    </row>
  </sheetData>
  <autoFilter ref="A2:F30" xr:uid="{E3644ACC-6AF4-40EB-AB5A-635495C2C0C2}"/>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79085134-CECB-4977-A56E-54EB8BA61C28}">
          <x14:formula1>
            <xm:f>Dropdowns!$E$3:$E$4</xm:f>
          </x14:formula1>
          <xm:sqref>C3:C22</xm:sqref>
        </x14:dataValidation>
        <x14:dataValidation type="list" allowBlank="1" showInputMessage="1" showErrorMessage="1" xr:uid="{3FF28971-3678-42D1-B89E-666F0C2745FC}">
          <x14:formula1>
            <xm:f>Dropdowns!$D$3:$D$7</xm:f>
          </x14:formula1>
          <xm:sqref>B3:B30</xm:sqref>
        </x14:dataValidation>
        <x14:dataValidation type="list" allowBlank="1" showInputMessage="1" showErrorMessage="1" xr:uid="{5288B005-0818-4A9E-A705-EB1286805354}">
          <x14:formula1>
            <xm:f>Dropdowns!$C$3:$C$5</xm:f>
          </x14:formula1>
          <xm:sqref>A3:A30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3F6F1-8855-4CF6-ABF1-E574F60357DC}">
  <sheetPr>
    <tabColor theme="1"/>
  </sheetPr>
  <dimension ref="A1:I13"/>
  <sheetViews>
    <sheetView showGridLines="0" workbookViewId="0">
      <selection activeCell="G10" sqref="G10"/>
    </sheetView>
  </sheetViews>
  <sheetFormatPr defaultRowHeight="15" x14ac:dyDescent="0.25"/>
  <cols>
    <col min="1" max="7" width="17.42578125" customWidth="1"/>
    <col min="8" max="8" width="71.85546875" customWidth="1"/>
    <col min="9" max="9" width="20.7109375" customWidth="1"/>
  </cols>
  <sheetData>
    <row r="1" spans="1:9" ht="54.75" customHeight="1" x14ac:dyDescent="0.25">
      <c r="A1" s="146" t="s">
        <v>102</v>
      </c>
      <c r="B1" s="50"/>
      <c r="C1" s="50"/>
      <c r="D1" s="50"/>
      <c r="E1" s="50"/>
      <c r="F1" s="50"/>
      <c r="G1" s="50"/>
      <c r="H1" s="50"/>
      <c r="I1" s="50"/>
    </row>
    <row r="2" spans="1:9" ht="30" x14ac:dyDescent="0.25">
      <c r="A2" s="51" t="s">
        <v>103</v>
      </c>
      <c r="B2" s="51" t="s">
        <v>61</v>
      </c>
      <c r="C2" s="51" t="s">
        <v>62</v>
      </c>
      <c r="D2" s="51" t="s">
        <v>63</v>
      </c>
      <c r="E2" s="51" t="s">
        <v>104</v>
      </c>
      <c r="F2" s="51" t="s">
        <v>105</v>
      </c>
      <c r="G2" s="51" t="s">
        <v>65</v>
      </c>
      <c r="H2" s="51" t="s">
        <v>67</v>
      </c>
      <c r="I2" s="51" t="s">
        <v>95</v>
      </c>
    </row>
    <row r="3" spans="1:9" ht="33" customHeight="1" x14ac:dyDescent="0.25">
      <c r="A3" s="52" t="s">
        <v>69</v>
      </c>
      <c r="B3" s="43" t="s">
        <v>70</v>
      </c>
      <c r="C3" s="45" t="s">
        <v>71</v>
      </c>
      <c r="D3" s="43" t="s">
        <v>106</v>
      </c>
      <c r="E3" s="43" t="s">
        <v>34</v>
      </c>
      <c r="F3" s="43" t="s">
        <v>34</v>
      </c>
      <c r="G3" s="43" t="s">
        <v>74</v>
      </c>
      <c r="H3" s="43" t="s">
        <v>107</v>
      </c>
      <c r="I3" s="43" t="s">
        <v>108</v>
      </c>
    </row>
    <row r="4" spans="1:9" ht="33" customHeight="1" x14ac:dyDescent="0.25">
      <c r="A4" s="52" t="s">
        <v>97</v>
      </c>
      <c r="B4" s="45" t="s">
        <v>84</v>
      </c>
      <c r="C4" s="43" t="s">
        <v>161</v>
      </c>
      <c r="D4" s="45" t="s">
        <v>86</v>
      </c>
      <c r="E4" s="45" t="s">
        <v>73</v>
      </c>
      <c r="F4" s="45" t="s">
        <v>99</v>
      </c>
      <c r="G4" s="45" t="s">
        <v>109</v>
      </c>
      <c r="H4" s="45" t="s">
        <v>110</v>
      </c>
      <c r="I4" s="45" t="s">
        <v>98</v>
      </c>
    </row>
    <row r="5" spans="1:9" ht="33" customHeight="1" x14ac:dyDescent="0.25">
      <c r="A5" s="52" t="s">
        <v>79</v>
      </c>
      <c r="B5" s="45" t="s">
        <v>111</v>
      </c>
      <c r="C5" s="1"/>
      <c r="D5" s="45" t="s">
        <v>81</v>
      </c>
      <c r="F5" s="1"/>
      <c r="G5" s="45" t="s">
        <v>112</v>
      </c>
      <c r="H5" s="45" t="s">
        <v>120</v>
      </c>
      <c r="I5" s="1"/>
    </row>
    <row r="6" spans="1:9" ht="33" customHeight="1" x14ac:dyDescent="0.25">
      <c r="A6" s="52" t="s">
        <v>83</v>
      </c>
      <c r="B6" s="45" t="s">
        <v>113</v>
      </c>
      <c r="C6" s="1"/>
      <c r="D6" s="45" t="s">
        <v>114</v>
      </c>
      <c r="E6" s="1"/>
      <c r="F6" s="1"/>
      <c r="G6" s="45" t="s">
        <v>115</v>
      </c>
      <c r="H6" s="45" t="s">
        <v>88</v>
      </c>
      <c r="I6" s="1"/>
    </row>
    <row r="7" spans="1:9" ht="33" customHeight="1" x14ac:dyDescent="0.25">
      <c r="A7" s="49"/>
      <c r="B7" s="1"/>
      <c r="C7" s="1"/>
      <c r="D7" s="45" t="s">
        <v>159</v>
      </c>
      <c r="E7" s="1"/>
      <c r="F7" s="1"/>
      <c r="G7" s="45" t="s">
        <v>116</v>
      </c>
      <c r="H7" s="45" t="s">
        <v>117</v>
      </c>
      <c r="I7" s="1"/>
    </row>
    <row r="8" spans="1:9" ht="33" customHeight="1" x14ac:dyDescent="0.25">
      <c r="A8" s="49"/>
      <c r="B8" s="1"/>
      <c r="C8" s="1"/>
      <c r="D8" s="1"/>
      <c r="E8" s="1"/>
      <c r="F8" s="1"/>
      <c r="G8" s="45" t="s">
        <v>118</v>
      </c>
      <c r="H8" s="45" t="s">
        <v>121</v>
      </c>
      <c r="I8" s="1"/>
    </row>
    <row r="9" spans="1:9" ht="33" customHeight="1" x14ac:dyDescent="0.25">
      <c r="A9" s="49"/>
      <c r="B9" s="1"/>
      <c r="C9" s="1"/>
      <c r="D9" s="1"/>
      <c r="E9" s="1"/>
      <c r="F9" s="1"/>
      <c r="G9" s="45" t="s">
        <v>119</v>
      </c>
      <c r="H9" s="45" t="s">
        <v>122</v>
      </c>
      <c r="I9" s="1"/>
    </row>
    <row r="10" spans="1:9" ht="33" customHeight="1" x14ac:dyDescent="0.25">
      <c r="A10" s="49"/>
      <c r="B10" s="1"/>
      <c r="C10" s="1"/>
      <c r="D10" s="1"/>
      <c r="E10" s="1"/>
      <c r="F10" s="1"/>
      <c r="G10" s="45" t="s">
        <v>167</v>
      </c>
      <c r="H10" s="45" t="s">
        <v>123</v>
      </c>
      <c r="I10" s="1"/>
    </row>
    <row r="11" spans="1:9" ht="33" customHeight="1" x14ac:dyDescent="0.25">
      <c r="A11" s="49"/>
      <c r="B11" s="1"/>
      <c r="C11" s="1"/>
      <c r="D11" s="1"/>
      <c r="E11" s="1"/>
      <c r="F11" s="1"/>
      <c r="G11" s="1"/>
      <c r="H11" s="45" t="s">
        <v>124</v>
      </c>
      <c r="I11" s="1"/>
    </row>
    <row r="12" spans="1:9" ht="33" customHeight="1" x14ac:dyDescent="0.25">
      <c r="A12" s="49"/>
      <c r="B12" s="1"/>
      <c r="C12" s="1"/>
      <c r="D12" s="1"/>
      <c r="E12" s="1"/>
      <c r="F12" s="1"/>
      <c r="G12" s="1"/>
      <c r="H12" s="45" t="s">
        <v>125</v>
      </c>
      <c r="I12" s="1"/>
    </row>
    <row r="13" spans="1:9" x14ac:dyDescent="0.25">
      <c r="G13"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894A-3A59-41C8-BE00-CC89EBD4D80A}">
  <sheetPr>
    <tabColor theme="0"/>
  </sheetPr>
  <dimension ref="A1:S41"/>
  <sheetViews>
    <sheetView showGridLines="0" zoomScale="140" zoomScaleNormal="140" workbookViewId="0"/>
  </sheetViews>
  <sheetFormatPr defaultColWidth="0" defaultRowHeight="15" zeroHeight="1" x14ac:dyDescent="0.25"/>
  <cols>
    <col min="1" max="1" width="2.7109375" style="1" customWidth="1"/>
    <col min="2" max="2" width="2.7109375" customWidth="1"/>
    <col min="3" max="3" width="2.7109375" style="1" customWidth="1"/>
    <col min="4" max="4" width="64" style="1" customWidth="1"/>
    <col min="5" max="7" width="3.140625" style="1" customWidth="1"/>
    <col min="8" max="10" width="6.5703125" style="1" customWidth="1"/>
    <col min="11" max="11" width="14" style="1" customWidth="1"/>
    <col min="12" max="12" width="6.5703125" style="1" customWidth="1"/>
    <col min="13" max="17" width="6.5703125" style="1" hidden="1" customWidth="1"/>
    <col min="18" max="18" width="3.140625" style="1" hidden="1" customWidth="1"/>
    <col min="19" max="19" width="6.5703125" style="1" hidden="1" customWidth="1"/>
    <col min="20" max="16384" width="6.5703125" style="1" hidden="1"/>
  </cols>
  <sheetData>
    <row r="1" spans="1:19" ht="20.25" customHeight="1" x14ac:dyDescent="0.25">
      <c r="A1" s="93"/>
      <c r="B1" s="93"/>
      <c r="C1" s="94"/>
      <c r="D1" s="95"/>
      <c r="E1" s="93"/>
      <c r="F1" s="93"/>
      <c r="G1" s="93"/>
      <c r="H1" s="93"/>
      <c r="I1" s="93"/>
      <c r="J1" s="93"/>
      <c r="K1" s="93"/>
      <c r="L1" s="93"/>
      <c r="M1" s="93"/>
      <c r="N1" s="93"/>
      <c r="O1" s="93"/>
      <c r="P1" s="93"/>
      <c r="Q1" s="93"/>
      <c r="R1" s="93"/>
      <c r="S1" s="93"/>
    </row>
    <row r="2" spans="1:19" ht="18" customHeight="1" x14ac:dyDescent="0.25">
      <c r="A2" s="93"/>
      <c r="B2" s="96"/>
      <c r="C2" s="97"/>
      <c r="D2" s="93"/>
      <c r="E2" s="93"/>
      <c r="F2" s="93"/>
      <c r="G2" s="93"/>
      <c r="H2" s="93"/>
      <c r="I2" s="93"/>
      <c r="J2" s="93"/>
      <c r="K2" s="93"/>
      <c r="L2" s="93"/>
      <c r="M2" s="93"/>
      <c r="N2" s="93"/>
      <c r="O2" s="93"/>
      <c r="P2" s="93"/>
      <c r="Q2" s="93"/>
      <c r="R2" s="93"/>
      <c r="S2" s="93"/>
    </row>
    <row r="3" spans="1:19" ht="25.5" customHeight="1" x14ac:dyDescent="0.25">
      <c r="A3" s="93"/>
      <c r="B3" s="96"/>
      <c r="C3" s="97"/>
      <c r="D3" s="139" t="s">
        <v>0</v>
      </c>
      <c r="E3" s="93"/>
      <c r="F3" s="136"/>
      <c r="G3" s="137" t="s">
        <v>138</v>
      </c>
      <c r="H3" s="191">
        <f>Voorblad!G4</f>
        <v>1.1000000000000001</v>
      </c>
      <c r="I3" s="136"/>
      <c r="J3" s="137" t="s">
        <v>139</v>
      </c>
      <c r="K3" s="138">
        <f>Voorblad!G5</f>
        <v>45602</v>
      </c>
      <c r="M3" s="93"/>
      <c r="N3" s="93"/>
      <c r="O3" s="93"/>
      <c r="P3" s="93"/>
      <c r="Q3" s="93"/>
      <c r="R3" s="93"/>
      <c r="S3" s="93"/>
    </row>
    <row r="4" spans="1:19" ht="18" customHeight="1" x14ac:dyDescent="0.25">
      <c r="A4" s="93"/>
      <c r="E4" s="93"/>
      <c r="F4" s="93"/>
      <c r="G4" s="93"/>
      <c r="H4" s="93"/>
      <c r="I4" s="93"/>
      <c r="J4" s="93"/>
      <c r="K4" s="93"/>
      <c r="L4" s="93"/>
      <c r="M4" s="93"/>
      <c r="N4" s="93"/>
      <c r="O4" s="93"/>
      <c r="P4" s="93"/>
      <c r="Q4" s="93"/>
      <c r="R4" s="93"/>
      <c r="S4" s="93"/>
    </row>
    <row r="5" spans="1:19" ht="18" customHeight="1" x14ac:dyDescent="0.25">
      <c r="A5" s="93"/>
      <c r="E5" s="93"/>
      <c r="F5" s="93"/>
      <c r="G5" s="93"/>
      <c r="H5" s="93"/>
      <c r="I5" s="93"/>
      <c r="J5" s="93"/>
      <c r="K5" s="93"/>
      <c r="L5" s="93"/>
      <c r="M5" s="93"/>
      <c r="N5" s="93"/>
      <c r="O5" s="93"/>
      <c r="P5" s="93"/>
      <c r="Q5" s="93"/>
      <c r="R5" s="93"/>
      <c r="S5" s="93"/>
    </row>
    <row r="6" spans="1:19" ht="20.25" customHeight="1" thickBot="1" x14ac:dyDescent="0.3">
      <c r="A6" s="18"/>
      <c r="B6" s="18"/>
      <c r="C6" s="18"/>
      <c r="D6" s="18"/>
      <c r="E6" s="18"/>
      <c r="F6" s="18"/>
      <c r="G6" s="18"/>
      <c r="H6" s="18"/>
      <c r="I6" s="18"/>
      <c r="J6" s="18"/>
      <c r="K6" s="18"/>
      <c r="L6" s="18"/>
      <c r="M6" s="18"/>
      <c r="N6" s="18"/>
      <c r="O6" s="18"/>
      <c r="P6" s="18"/>
      <c r="Q6" s="18"/>
      <c r="R6" s="18"/>
      <c r="S6" s="18"/>
    </row>
    <row r="7" spans="1:19" x14ac:dyDescent="0.25">
      <c r="A7" s="18"/>
      <c r="B7" s="18"/>
      <c r="C7" s="2"/>
      <c r="D7" s="3"/>
      <c r="E7" s="4"/>
      <c r="F7" s="18"/>
      <c r="G7" s="18"/>
      <c r="H7" s="18"/>
      <c r="I7" s="18"/>
      <c r="J7" s="18"/>
      <c r="K7" s="18"/>
      <c r="L7" s="18"/>
      <c r="M7" s="18"/>
      <c r="N7" s="18"/>
      <c r="O7" s="18"/>
      <c r="P7" s="18"/>
      <c r="Q7" s="18"/>
      <c r="R7" s="18"/>
      <c r="S7" s="18"/>
    </row>
    <row r="8" spans="1:19" x14ac:dyDescent="0.25">
      <c r="A8" s="18"/>
      <c r="B8" s="18"/>
      <c r="C8" s="30"/>
      <c r="D8" s="91" t="s">
        <v>1</v>
      </c>
      <c r="E8" s="31"/>
      <c r="F8" s="18"/>
      <c r="G8" s="18"/>
      <c r="H8" s="18"/>
      <c r="I8" s="18"/>
      <c r="J8" s="18"/>
      <c r="K8" s="18"/>
      <c r="L8" s="18"/>
      <c r="M8" s="18"/>
      <c r="N8" s="18"/>
      <c r="O8" s="18"/>
      <c r="P8" s="18"/>
      <c r="Q8" s="18"/>
      <c r="R8" s="18"/>
      <c r="S8" s="18"/>
    </row>
    <row r="9" spans="1:19" x14ac:dyDescent="0.25">
      <c r="A9" s="18"/>
      <c r="B9" s="18"/>
      <c r="C9" s="32"/>
      <c r="D9" s="92" t="s">
        <v>171</v>
      </c>
      <c r="E9" s="33"/>
      <c r="F9" s="18"/>
      <c r="G9" s="18"/>
      <c r="H9" s="18"/>
      <c r="I9" s="18"/>
      <c r="J9" s="18"/>
      <c r="K9" s="18"/>
      <c r="L9" s="18"/>
      <c r="M9" s="18"/>
      <c r="N9" s="18"/>
      <c r="O9" s="18"/>
      <c r="P9" s="18"/>
      <c r="Q9" s="18"/>
      <c r="R9" s="18"/>
      <c r="S9" s="18"/>
    </row>
    <row r="10" spans="1:19" ht="25.5" customHeight="1" x14ac:dyDescent="0.25">
      <c r="A10" s="18"/>
      <c r="B10" s="18"/>
      <c r="C10" s="5"/>
      <c r="E10" s="6"/>
      <c r="F10" s="18"/>
      <c r="G10" s="18"/>
      <c r="H10" s="18"/>
      <c r="I10" s="18"/>
      <c r="J10" s="18"/>
      <c r="K10" s="18"/>
      <c r="L10" s="18"/>
      <c r="M10" s="18"/>
      <c r="N10" s="18"/>
      <c r="O10" s="18"/>
      <c r="P10" s="18"/>
      <c r="Q10" s="18"/>
      <c r="R10" s="18"/>
      <c r="S10" s="18"/>
    </row>
    <row r="11" spans="1:19" ht="25.5" customHeight="1" x14ac:dyDescent="0.25">
      <c r="A11" s="22"/>
      <c r="B11" s="22"/>
      <c r="C11" s="5"/>
      <c r="E11" s="6"/>
      <c r="F11" s="22"/>
      <c r="G11" s="22"/>
      <c r="H11" s="22"/>
      <c r="I11" s="22"/>
      <c r="J11" s="22"/>
      <c r="K11" s="22"/>
      <c r="L11" s="22"/>
      <c r="M11" s="22"/>
      <c r="N11" s="22"/>
      <c r="O11" s="22"/>
      <c r="P11" s="22"/>
      <c r="Q11" s="22"/>
      <c r="R11" s="22"/>
      <c r="S11" s="22"/>
    </row>
    <row r="12" spans="1:19" x14ac:dyDescent="0.25">
      <c r="A12" s="22"/>
      <c r="B12" s="22"/>
      <c r="C12" s="30"/>
      <c r="D12" s="91" t="s">
        <v>4</v>
      </c>
      <c r="E12" s="6"/>
      <c r="F12" s="22"/>
      <c r="G12" s="22"/>
      <c r="H12" s="22"/>
      <c r="I12" s="22"/>
      <c r="J12" s="22"/>
      <c r="K12" s="22"/>
      <c r="L12" s="22"/>
      <c r="M12" s="22"/>
      <c r="N12" s="22"/>
      <c r="O12" s="22"/>
      <c r="P12" s="22"/>
      <c r="Q12" s="22"/>
      <c r="R12" s="22"/>
      <c r="S12" s="22"/>
    </row>
    <row r="13" spans="1:19" x14ac:dyDescent="0.25">
      <c r="A13" s="22"/>
      <c r="B13" s="22"/>
      <c r="C13" s="32"/>
      <c r="D13" s="92" t="s">
        <v>5</v>
      </c>
      <c r="E13" s="6"/>
      <c r="F13" s="22"/>
      <c r="G13" s="22"/>
      <c r="H13" s="22"/>
      <c r="I13" s="22"/>
      <c r="J13" s="22"/>
      <c r="K13" s="22"/>
      <c r="L13" s="22"/>
      <c r="M13" s="22"/>
      <c r="N13" s="22"/>
      <c r="O13" s="22"/>
      <c r="P13" s="22"/>
      <c r="Q13" s="22"/>
      <c r="R13" s="22"/>
      <c r="S13" s="22"/>
    </row>
    <row r="14" spans="1:19" x14ac:dyDescent="0.25">
      <c r="A14" s="22"/>
      <c r="B14" s="22"/>
      <c r="C14" s="32"/>
      <c r="D14" s="92" t="s">
        <v>6</v>
      </c>
      <c r="E14" s="6"/>
      <c r="F14" s="22"/>
      <c r="G14" s="22"/>
      <c r="H14" s="22"/>
      <c r="I14" s="22"/>
      <c r="J14" s="22"/>
      <c r="K14" s="22"/>
      <c r="L14" s="22"/>
      <c r="M14" s="22"/>
      <c r="N14" s="22"/>
      <c r="O14" s="22"/>
      <c r="P14" s="22"/>
      <c r="Q14" s="22"/>
      <c r="R14" s="22"/>
      <c r="S14" s="22"/>
    </row>
    <row r="15" spans="1:19" x14ac:dyDescent="0.25">
      <c r="A15" s="22"/>
      <c r="B15" s="22"/>
      <c r="C15" s="32"/>
      <c r="D15" s="92" t="s">
        <v>93</v>
      </c>
      <c r="E15" s="6"/>
      <c r="F15" s="22"/>
      <c r="G15" s="22"/>
      <c r="H15" s="22"/>
      <c r="I15" s="22"/>
      <c r="J15" s="22"/>
      <c r="K15" s="22"/>
      <c r="L15" s="22"/>
      <c r="M15" s="22"/>
      <c r="N15" s="22"/>
      <c r="O15" s="22"/>
      <c r="P15" s="22"/>
      <c r="Q15" s="22"/>
      <c r="R15" s="22"/>
      <c r="S15" s="22"/>
    </row>
    <row r="16" spans="1:19" ht="25.5" customHeight="1" x14ac:dyDescent="0.25">
      <c r="A16" s="22"/>
      <c r="B16" s="22"/>
      <c r="C16" s="5"/>
      <c r="E16" s="6"/>
      <c r="F16" s="22"/>
      <c r="G16" s="22"/>
      <c r="H16" s="22"/>
      <c r="I16" s="22"/>
      <c r="J16" s="22"/>
      <c r="K16" s="22"/>
      <c r="L16" s="22"/>
      <c r="M16" s="22"/>
      <c r="N16" s="22"/>
      <c r="O16" s="22"/>
      <c r="P16" s="22"/>
      <c r="Q16" s="22"/>
      <c r="R16" s="22"/>
      <c r="S16" s="22"/>
    </row>
    <row r="17" spans="1:19" ht="25.5" customHeight="1" x14ac:dyDescent="0.25">
      <c r="A17" s="21"/>
      <c r="B17" s="21"/>
      <c r="C17" s="5"/>
      <c r="E17" s="6"/>
      <c r="F17" s="21"/>
      <c r="G17" s="21"/>
      <c r="H17" s="21"/>
      <c r="I17" s="21"/>
      <c r="J17" s="21"/>
      <c r="K17" s="21"/>
      <c r="L17" s="21"/>
      <c r="M17" s="21"/>
      <c r="N17" s="21"/>
      <c r="O17" s="21"/>
      <c r="P17" s="21"/>
      <c r="Q17" s="21"/>
      <c r="R17" s="21"/>
      <c r="S17" s="21"/>
    </row>
    <row r="18" spans="1:19" x14ac:dyDescent="0.25">
      <c r="A18" s="21"/>
      <c r="B18" s="21"/>
      <c r="C18" s="30"/>
      <c r="D18" s="91" t="s">
        <v>7</v>
      </c>
      <c r="E18" s="6"/>
      <c r="F18" s="21"/>
      <c r="G18" s="21"/>
      <c r="H18" s="21"/>
      <c r="I18" s="21"/>
      <c r="J18" s="21"/>
      <c r="K18" s="21"/>
      <c r="L18" s="21"/>
      <c r="M18" s="21"/>
      <c r="N18" s="21"/>
      <c r="O18" s="21"/>
      <c r="P18" s="21"/>
      <c r="Q18" s="21"/>
      <c r="R18" s="21"/>
      <c r="S18" s="21"/>
    </row>
    <row r="19" spans="1:19" x14ac:dyDescent="0.25">
      <c r="A19" s="21"/>
      <c r="B19" s="21"/>
      <c r="C19" s="32"/>
      <c r="D19" s="92" t="s">
        <v>206</v>
      </c>
      <c r="E19" s="6"/>
      <c r="F19" s="21"/>
      <c r="G19" s="21"/>
      <c r="H19" s="21"/>
      <c r="I19" s="21"/>
      <c r="J19" s="21"/>
      <c r="K19" s="21"/>
      <c r="L19" s="21"/>
      <c r="M19" s="21"/>
      <c r="N19" s="21"/>
      <c r="O19" s="21"/>
      <c r="P19" s="21"/>
      <c r="Q19" s="21"/>
      <c r="R19" s="21"/>
      <c r="S19" s="21"/>
    </row>
    <row r="20" spans="1:19" x14ac:dyDescent="0.25">
      <c r="A20" s="21"/>
      <c r="B20" s="21"/>
      <c r="C20" s="32"/>
      <c r="D20" s="92" t="s">
        <v>208</v>
      </c>
      <c r="E20" s="6"/>
      <c r="F20" s="21"/>
      <c r="G20" s="21"/>
      <c r="H20" s="21"/>
      <c r="I20" s="21"/>
      <c r="J20" s="21"/>
      <c r="K20" s="21"/>
      <c r="L20" s="21"/>
      <c r="M20" s="21"/>
      <c r="N20" s="21"/>
      <c r="O20" s="21"/>
      <c r="P20" s="21"/>
      <c r="Q20" s="21"/>
      <c r="R20" s="21"/>
      <c r="S20" s="21"/>
    </row>
    <row r="21" spans="1:19" x14ac:dyDescent="0.25">
      <c r="A21" s="21"/>
      <c r="B21" s="21"/>
      <c r="C21" s="32"/>
      <c r="D21" s="92" t="s">
        <v>182</v>
      </c>
      <c r="E21" s="6"/>
      <c r="F21" s="21"/>
      <c r="G21" s="21"/>
      <c r="H21" s="21"/>
      <c r="I21" s="21"/>
      <c r="J21" s="21"/>
      <c r="K21" s="21"/>
      <c r="L21" s="21"/>
      <c r="M21" s="21"/>
      <c r="N21" s="21"/>
      <c r="O21" s="21"/>
      <c r="P21" s="21"/>
      <c r="Q21" s="21"/>
      <c r="R21" s="21"/>
      <c r="S21" s="21"/>
    </row>
    <row r="22" spans="1:19" ht="15.75" thickBot="1" x14ac:dyDescent="0.3">
      <c r="A22" s="21"/>
      <c r="B22" s="21"/>
      <c r="C22" s="7"/>
      <c r="D22" s="8"/>
      <c r="E22" s="9"/>
      <c r="F22" s="21"/>
      <c r="G22" s="21"/>
      <c r="H22" s="21"/>
      <c r="I22" s="21"/>
      <c r="J22" s="21"/>
      <c r="K22" s="21"/>
      <c r="L22" s="21"/>
      <c r="M22" s="21"/>
      <c r="N22" s="21"/>
      <c r="O22" s="21"/>
      <c r="P22" s="21"/>
      <c r="Q22" s="21"/>
      <c r="R22" s="21"/>
      <c r="S22" s="21"/>
    </row>
    <row r="23" spans="1:19" x14ac:dyDescent="0.25">
      <c r="A23" s="21"/>
      <c r="B23" s="21"/>
      <c r="C23" s="21"/>
      <c r="D23" s="21"/>
      <c r="E23" s="21"/>
      <c r="F23" s="21"/>
      <c r="G23" s="21"/>
      <c r="H23" s="21"/>
      <c r="I23" s="21"/>
      <c r="J23" s="21"/>
      <c r="K23" s="21"/>
      <c r="L23" s="21"/>
      <c r="M23" s="21"/>
      <c r="N23" s="21"/>
      <c r="O23" s="21"/>
      <c r="P23" s="21"/>
      <c r="Q23" s="21"/>
      <c r="R23" s="21"/>
      <c r="S23" s="21"/>
    </row>
    <row r="24" spans="1:19" x14ac:dyDescent="0.25">
      <c r="A24" s="21"/>
      <c r="B24" s="21"/>
      <c r="C24" s="21"/>
      <c r="D24" s="21"/>
      <c r="E24" s="21"/>
      <c r="F24" s="21"/>
      <c r="G24" s="21"/>
      <c r="H24" s="21"/>
      <c r="I24" s="21"/>
      <c r="J24" s="21"/>
      <c r="K24" s="21"/>
      <c r="L24" s="21"/>
      <c r="M24" s="21"/>
      <c r="N24" s="21"/>
      <c r="O24" s="21"/>
      <c r="P24" s="21"/>
      <c r="Q24" s="21"/>
      <c r="R24" s="21"/>
      <c r="S24" s="21"/>
    </row>
    <row r="25" spans="1:19" x14ac:dyDescent="0.25">
      <c r="A25" s="21"/>
      <c r="B25" s="21"/>
      <c r="C25" s="21"/>
      <c r="D25" s="21"/>
      <c r="E25" s="21"/>
      <c r="F25" s="21"/>
      <c r="G25" s="21"/>
      <c r="H25" s="21"/>
      <c r="I25" s="21"/>
      <c r="J25" s="21"/>
      <c r="K25" s="21"/>
      <c r="L25" s="21"/>
      <c r="M25" s="21"/>
      <c r="N25" s="21"/>
      <c r="O25" s="21"/>
      <c r="P25" s="21"/>
      <c r="Q25" s="21"/>
      <c r="R25" s="21"/>
      <c r="S25" s="21"/>
    </row>
    <row r="26" spans="1:19" x14ac:dyDescent="0.25">
      <c r="A26" s="21"/>
      <c r="B26" s="21"/>
      <c r="C26" s="21"/>
      <c r="D26" s="21"/>
      <c r="E26" s="21"/>
      <c r="F26" s="21"/>
      <c r="G26" s="21"/>
      <c r="H26" s="21"/>
      <c r="I26" s="21"/>
      <c r="J26" s="21"/>
      <c r="K26" s="21"/>
      <c r="L26" s="21"/>
      <c r="M26" s="21"/>
      <c r="N26" s="21"/>
      <c r="O26" s="21"/>
      <c r="P26" s="21"/>
      <c r="Q26" s="21"/>
      <c r="R26" s="21"/>
      <c r="S26" s="21"/>
    </row>
    <row r="27" spans="1:19" ht="14.25" customHeight="1" x14ac:dyDescent="0.25">
      <c r="A27" s="21"/>
      <c r="B27" s="21"/>
      <c r="C27" s="21"/>
      <c r="D27" s="21"/>
      <c r="E27" s="21"/>
      <c r="F27" s="21"/>
      <c r="G27" s="21"/>
      <c r="H27" s="21"/>
      <c r="I27" s="21"/>
      <c r="J27" s="21"/>
      <c r="K27" s="21"/>
      <c r="L27" s="21"/>
      <c r="M27" s="21"/>
      <c r="N27" s="21"/>
      <c r="O27" s="21"/>
      <c r="P27" s="21"/>
      <c r="Q27" s="21"/>
      <c r="R27" s="21"/>
      <c r="S27" s="21"/>
    </row>
    <row r="28" spans="1:19" x14ac:dyDescent="0.25">
      <c r="A28" s="21"/>
      <c r="B28" s="21"/>
      <c r="C28" s="21"/>
      <c r="D28" s="21"/>
      <c r="E28" s="21"/>
      <c r="F28" s="21"/>
      <c r="G28" s="21"/>
      <c r="H28" s="21"/>
      <c r="I28" s="21"/>
      <c r="J28" s="21"/>
      <c r="K28" s="21"/>
      <c r="L28" s="21"/>
      <c r="M28" s="21"/>
      <c r="N28" s="21"/>
      <c r="O28" s="21"/>
      <c r="P28" s="21"/>
      <c r="Q28" s="21"/>
      <c r="R28" s="21"/>
      <c r="S28" s="21"/>
    </row>
    <row r="29" spans="1:19" x14ac:dyDescent="0.25">
      <c r="A29" s="21"/>
      <c r="B29" s="21"/>
      <c r="C29" s="21"/>
      <c r="D29" s="21"/>
      <c r="E29" s="21"/>
      <c r="F29" s="21"/>
      <c r="G29" s="21"/>
      <c r="H29" s="21"/>
      <c r="I29" s="21"/>
      <c r="J29" s="21"/>
      <c r="K29" s="21"/>
      <c r="L29" s="21"/>
      <c r="M29" s="21"/>
      <c r="N29" s="21"/>
      <c r="O29" s="21"/>
      <c r="P29" s="21"/>
      <c r="Q29" s="21"/>
      <c r="R29" s="21"/>
      <c r="S29" s="21"/>
    </row>
    <row r="30" spans="1:19" x14ac:dyDescent="0.25">
      <c r="A30" s="21"/>
      <c r="B30" s="21"/>
      <c r="C30" s="21"/>
      <c r="D30" s="21"/>
      <c r="E30" s="21"/>
      <c r="F30" s="21"/>
      <c r="G30" s="21"/>
      <c r="H30" s="21"/>
      <c r="I30" s="21"/>
      <c r="J30" s="21"/>
      <c r="K30" s="21"/>
      <c r="L30" s="21"/>
      <c r="M30" s="21"/>
      <c r="N30" s="21"/>
      <c r="O30" s="21"/>
      <c r="P30" s="21"/>
      <c r="Q30" s="21"/>
      <c r="R30" s="21"/>
      <c r="S30" s="21"/>
    </row>
    <row r="31" spans="1:19" hidden="1" x14ac:dyDescent="0.25">
      <c r="A31" s="21"/>
      <c r="B31" s="21"/>
      <c r="C31" s="21"/>
      <c r="D31" s="21"/>
      <c r="E31" s="21"/>
      <c r="F31" s="21"/>
      <c r="G31" s="21"/>
      <c r="H31" s="21"/>
      <c r="I31" s="21"/>
      <c r="J31" s="21"/>
      <c r="K31" s="21"/>
      <c r="L31" s="21"/>
      <c r="M31" s="21"/>
      <c r="N31" s="21"/>
      <c r="O31" s="21"/>
      <c r="P31" s="21"/>
      <c r="Q31" s="21"/>
      <c r="R31" s="21"/>
      <c r="S31" s="21"/>
    </row>
    <row r="32" spans="1:19" hidden="1" x14ac:dyDescent="0.25">
      <c r="A32" s="21"/>
      <c r="B32" s="21"/>
      <c r="C32" s="21"/>
      <c r="D32" s="21"/>
      <c r="E32" s="21"/>
      <c r="F32" s="21"/>
      <c r="G32" s="21"/>
      <c r="H32" s="21"/>
      <c r="I32" s="21"/>
      <c r="J32" s="21"/>
      <c r="K32" s="21"/>
      <c r="L32" s="21"/>
      <c r="M32" s="21"/>
      <c r="N32" s="21"/>
      <c r="O32" s="21"/>
      <c r="P32" s="21"/>
      <c r="Q32" s="21"/>
      <c r="R32" s="21"/>
      <c r="S32" s="21"/>
    </row>
    <row r="33" spans="1:19" hidden="1" x14ac:dyDescent="0.25">
      <c r="A33" s="21"/>
      <c r="B33" s="21"/>
      <c r="C33" s="21"/>
      <c r="D33" s="21"/>
      <c r="E33" s="21"/>
      <c r="F33" s="21"/>
      <c r="G33" s="21"/>
      <c r="H33" s="21"/>
      <c r="I33" s="21"/>
      <c r="J33" s="21"/>
      <c r="K33" s="21"/>
      <c r="L33" s="21"/>
      <c r="M33" s="21"/>
      <c r="N33" s="21"/>
      <c r="O33" s="21"/>
      <c r="P33" s="21"/>
      <c r="Q33" s="21"/>
      <c r="R33" s="21"/>
      <c r="S33" s="21"/>
    </row>
    <row r="34" spans="1:19" hidden="1" x14ac:dyDescent="0.25">
      <c r="A34" s="21"/>
      <c r="B34" s="21"/>
      <c r="C34" s="21"/>
      <c r="D34" s="21"/>
      <c r="E34" s="21"/>
      <c r="F34" s="21"/>
      <c r="G34" s="21"/>
      <c r="H34" s="21"/>
      <c r="I34" s="21"/>
      <c r="J34" s="21"/>
      <c r="K34" s="21"/>
      <c r="L34" s="21"/>
      <c r="M34" s="21"/>
      <c r="N34" s="21"/>
      <c r="O34" s="21"/>
      <c r="P34" s="21"/>
      <c r="Q34" s="21"/>
      <c r="R34" s="21"/>
      <c r="S34" s="21"/>
    </row>
    <row r="35" spans="1:19" hidden="1" x14ac:dyDescent="0.25">
      <c r="A35" s="21"/>
      <c r="B35" s="21"/>
      <c r="C35" s="21"/>
      <c r="D35" s="21"/>
      <c r="E35" s="21"/>
      <c r="F35" s="21"/>
      <c r="G35" s="21"/>
      <c r="H35" s="21"/>
      <c r="I35" s="21"/>
      <c r="J35" s="21"/>
      <c r="K35" s="21"/>
      <c r="L35" s="21"/>
      <c r="M35" s="21"/>
      <c r="N35" s="21"/>
      <c r="O35" s="21"/>
      <c r="P35" s="21"/>
      <c r="Q35" s="21"/>
      <c r="R35" s="21"/>
      <c r="S35" s="21"/>
    </row>
    <row r="36" spans="1:19" hidden="1" x14ac:dyDescent="0.25">
      <c r="A36" s="21"/>
      <c r="B36" s="21"/>
      <c r="C36" s="21"/>
      <c r="D36" s="21"/>
      <c r="E36" s="21"/>
      <c r="F36" s="21"/>
      <c r="G36" s="21"/>
      <c r="H36" s="21"/>
      <c r="I36" s="21"/>
      <c r="J36" s="21"/>
      <c r="K36" s="21"/>
      <c r="L36" s="21"/>
      <c r="M36" s="21"/>
      <c r="N36" s="21"/>
      <c r="O36" s="21"/>
      <c r="P36" s="21"/>
      <c r="Q36" s="21"/>
      <c r="R36" s="21"/>
      <c r="S36" s="21"/>
    </row>
    <row r="37" spans="1:19" hidden="1" x14ac:dyDescent="0.25">
      <c r="A37" s="21"/>
      <c r="B37" s="21"/>
      <c r="C37" s="21"/>
      <c r="D37" s="21"/>
      <c r="E37" s="21"/>
      <c r="F37" s="21"/>
      <c r="G37" s="21"/>
      <c r="H37" s="21"/>
      <c r="I37" s="21"/>
      <c r="J37" s="21"/>
      <c r="K37" s="21"/>
      <c r="L37" s="21"/>
      <c r="M37" s="21"/>
      <c r="N37" s="21"/>
      <c r="O37" s="21"/>
      <c r="P37" s="21"/>
      <c r="Q37" s="21"/>
      <c r="R37" s="21"/>
      <c r="S37" s="21"/>
    </row>
    <row r="38" spans="1:19" hidden="1" x14ac:dyDescent="0.25">
      <c r="A38" s="21"/>
      <c r="B38" s="21"/>
      <c r="C38" s="21"/>
      <c r="D38" s="21"/>
      <c r="E38" s="21"/>
      <c r="F38" s="21"/>
      <c r="G38" s="21"/>
      <c r="H38" s="21"/>
      <c r="I38" s="21"/>
      <c r="J38" s="21"/>
      <c r="K38" s="21"/>
      <c r="L38" s="21"/>
      <c r="M38" s="21"/>
      <c r="N38" s="21"/>
      <c r="O38" s="21"/>
      <c r="P38" s="21"/>
      <c r="Q38" s="21"/>
      <c r="R38" s="21"/>
      <c r="S38" s="21"/>
    </row>
    <row r="39" spans="1:19" hidden="1" x14ac:dyDescent="0.25">
      <c r="A39" s="21"/>
      <c r="B39" s="21"/>
      <c r="C39" s="21"/>
      <c r="D39" s="21"/>
      <c r="E39" s="21"/>
      <c r="F39" s="21"/>
      <c r="G39" s="21"/>
      <c r="H39" s="21"/>
      <c r="I39" s="21"/>
      <c r="J39" s="21"/>
      <c r="K39" s="21"/>
      <c r="L39" s="21"/>
      <c r="M39" s="21"/>
      <c r="N39" s="21"/>
      <c r="O39" s="21"/>
      <c r="P39" s="21"/>
      <c r="Q39" s="21"/>
      <c r="R39" s="21"/>
      <c r="S39" s="21"/>
    </row>
    <row r="40" spans="1:19" hidden="1" x14ac:dyDescent="0.25">
      <c r="A40" s="21"/>
      <c r="B40" s="21"/>
      <c r="C40" s="21"/>
      <c r="D40" s="21"/>
      <c r="E40" s="21"/>
      <c r="F40" s="21"/>
      <c r="G40" s="21"/>
      <c r="H40" s="21"/>
      <c r="I40" s="21"/>
      <c r="J40" s="21"/>
      <c r="K40" s="21"/>
      <c r="L40" s="21"/>
      <c r="M40" s="21"/>
      <c r="N40" s="21"/>
      <c r="O40" s="21"/>
      <c r="P40" s="21"/>
      <c r="Q40" s="21"/>
      <c r="R40" s="21"/>
      <c r="S40" s="21"/>
    </row>
    <row r="41" spans="1:19" hidden="1" x14ac:dyDescent="0.25">
      <c r="A41" s="21"/>
      <c r="B41" s="21"/>
      <c r="C41" s="21"/>
      <c r="D41" s="21"/>
      <c r="E41" s="21"/>
      <c r="F41" s="21"/>
      <c r="G41" s="21"/>
      <c r="H41" s="21"/>
      <c r="I41" s="21"/>
      <c r="J41" s="21"/>
      <c r="K41" s="21"/>
      <c r="L41" s="21"/>
      <c r="M41" s="21"/>
      <c r="N41" s="21"/>
      <c r="O41" s="21"/>
      <c r="P41" s="21"/>
      <c r="Q41" s="21"/>
      <c r="R41" s="21"/>
      <c r="S41" s="21"/>
    </row>
  </sheetData>
  <hyperlinks>
    <hyperlink ref="D9" location="'A.1 Inleiding'!A1" display="A.1 Inleiding" xr:uid="{76DAD4B5-39FC-4A4A-A3BA-E3D0C0F82DA8}"/>
    <hyperlink ref="D13" location="'B.1 Samenvatting input'!A1" display="B.1 Samenvatting input" xr:uid="{FA8773A7-61FA-4FEC-B8AD-402673FDBBB3}"/>
    <hyperlink ref="D14" location="'B.2 Transport input'!A1" display="B.2 Transport input" xr:uid="{7C22F5D0-363F-485C-BDEF-F2578CB0BCBB}"/>
    <hyperlink ref="D15" location="'B.3 Storage input'!A1" display="B.3 Storage and transshipment input" xr:uid="{91918764-E5D7-463F-96C1-FE551CAE6C9F}"/>
    <hyperlink ref="D20" location="'C.1 Uitleg CSRD en CO2'!A1" display="C.1 Uitleg CSRD en CO2 rapportage" xr:uid="{119BFE42-CFBE-4A31-924D-E008BA9FD60D}"/>
    <hyperlink ref="D19" location="'C.2 Tips and tricks'!A1" display="C.2 Tips and tricks" xr:uid="{E16A26E7-CA4E-4B11-B906-134123EF4DBB}"/>
    <hyperlink ref="D21" location="'C.4 Uitleg data kwaliteit'!A1" display="C.4 Uitleg data kwaliteit" xr:uid="{AA68D66A-7B82-4279-92A1-55761DC231D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57C8-28B4-493E-8906-3B0354E31180}">
  <sheetPr>
    <tabColor rgb="FF009FE3"/>
  </sheetPr>
  <dimension ref="A1:XFC52"/>
  <sheetViews>
    <sheetView showGridLines="0" zoomScaleNormal="100" workbookViewId="0">
      <selection activeCell="E15" sqref="E15"/>
    </sheetView>
  </sheetViews>
  <sheetFormatPr defaultColWidth="0" defaultRowHeight="15" zeroHeight="1" x14ac:dyDescent="0.25"/>
  <cols>
    <col min="1" max="2" width="2.7109375" style="1" customWidth="1"/>
    <col min="3" max="4" width="2.7109375" style="10" customWidth="1"/>
    <col min="5" max="5" width="131.5703125" style="10" customWidth="1"/>
    <col min="6" max="7" width="2.7109375" style="1" customWidth="1"/>
    <col min="8" max="8" width="4.140625" style="1" customWidth="1"/>
    <col min="9" max="16383" width="9.140625" style="1" hidden="1"/>
    <col min="16384" max="16384" width="11" style="1" hidden="1"/>
  </cols>
  <sheetData>
    <row r="1" spans="3:6" s="18" customFormat="1" ht="20.25" customHeight="1" x14ac:dyDescent="0.25">
      <c r="C1" s="27"/>
      <c r="D1" s="19"/>
      <c r="E1" s="19"/>
    </row>
    <row r="2" spans="3:6" s="19" customFormat="1" ht="28.5" customHeight="1" x14ac:dyDescent="0.25">
      <c r="C2" s="90" t="s">
        <v>8</v>
      </c>
    </row>
    <row r="3" spans="3:6" s="18" customFormat="1" ht="18" customHeight="1" x14ac:dyDescent="0.25">
      <c r="C3" s="27" t="s">
        <v>2</v>
      </c>
    </row>
    <row r="4" spans="3:6" s="18" customFormat="1" ht="18" customHeight="1" x14ac:dyDescent="0.25">
      <c r="C4" s="19"/>
      <c r="D4" s="19"/>
      <c r="E4" s="19"/>
    </row>
    <row r="5" spans="3:6" s="18" customFormat="1" ht="20.25" customHeight="1" thickBot="1" x14ac:dyDescent="0.3">
      <c r="C5" s="19"/>
      <c r="D5" s="19"/>
      <c r="E5" s="19"/>
    </row>
    <row r="6" spans="3:6" s="18" customFormat="1" x14ac:dyDescent="0.25">
      <c r="C6" s="11"/>
      <c r="D6" s="12"/>
      <c r="E6" s="12"/>
      <c r="F6" s="4"/>
    </row>
    <row r="7" spans="3:6" s="18" customFormat="1" ht="15" customHeight="1" x14ac:dyDescent="0.25">
      <c r="C7" s="13"/>
      <c r="D7" s="194" t="s">
        <v>9</v>
      </c>
      <c r="E7" s="1"/>
      <c r="F7" s="6"/>
    </row>
    <row r="8" spans="3:6" s="18" customFormat="1" ht="4.5" customHeight="1" x14ac:dyDescent="0.25">
      <c r="C8" s="13"/>
      <c r="D8" s="24"/>
      <c r="E8" s="1"/>
      <c r="F8" s="6"/>
    </row>
    <row r="9" spans="3:6" s="18" customFormat="1" ht="142.5" customHeight="1" x14ac:dyDescent="0.25">
      <c r="C9" s="13"/>
      <c r="D9" s="200" t="s">
        <v>209</v>
      </c>
      <c r="E9" s="200"/>
      <c r="F9" s="6"/>
    </row>
    <row r="10" spans="3:6" s="18" customFormat="1" ht="20.100000000000001" customHeight="1" x14ac:dyDescent="0.25">
      <c r="C10" s="13"/>
      <c r="D10" s="10"/>
      <c r="E10" s="14"/>
      <c r="F10" s="6"/>
    </row>
    <row r="11" spans="3:6" s="18" customFormat="1" ht="15" customHeight="1" x14ac:dyDescent="0.25">
      <c r="C11" s="13"/>
      <c r="D11" s="194" t="s">
        <v>10</v>
      </c>
      <c r="E11" s="14"/>
      <c r="F11" s="6"/>
    </row>
    <row r="12" spans="3:6" s="18" customFormat="1" ht="4.5" customHeight="1" x14ac:dyDescent="0.25">
      <c r="C12" s="13"/>
      <c r="D12" s="1"/>
      <c r="E12" s="1"/>
      <c r="F12" s="6"/>
    </row>
    <row r="13" spans="3:6" s="18" customFormat="1" ht="77.25" customHeight="1" x14ac:dyDescent="0.25">
      <c r="C13" s="13"/>
      <c r="D13" s="200" t="s">
        <v>210</v>
      </c>
      <c r="E13" s="200"/>
      <c r="F13" s="6"/>
    </row>
    <row r="14" spans="3:6" s="18" customFormat="1" ht="8.25" customHeight="1" x14ac:dyDescent="0.25">
      <c r="C14" s="13"/>
      <c r="D14" s="14"/>
      <c r="E14" s="14"/>
      <c r="F14" s="6"/>
    </row>
    <row r="15" spans="3:6" s="18" customFormat="1" ht="33.75" customHeight="1" x14ac:dyDescent="0.25">
      <c r="C15" s="13"/>
      <c r="D15" s="26" t="s">
        <v>11</v>
      </c>
      <c r="E15" s="195" t="s">
        <v>213</v>
      </c>
      <c r="F15" s="6"/>
    </row>
    <row r="16" spans="3:6" s="18" customFormat="1" ht="33.75" customHeight="1" x14ac:dyDescent="0.25">
      <c r="C16" s="13"/>
      <c r="D16" s="26" t="s">
        <v>12</v>
      </c>
      <c r="E16" s="17" t="s">
        <v>212</v>
      </c>
      <c r="F16" s="6"/>
    </row>
    <row r="17" spans="3:6" s="18" customFormat="1" ht="33.75" customHeight="1" x14ac:dyDescent="0.25">
      <c r="C17" s="13"/>
      <c r="D17" s="26" t="s">
        <v>13</v>
      </c>
      <c r="E17" s="195" t="s">
        <v>214</v>
      </c>
      <c r="F17" s="6"/>
    </row>
    <row r="18" spans="3:6" s="18" customFormat="1" ht="33.75" customHeight="1" x14ac:dyDescent="0.25">
      <c r="C18" s="13"/>
      <c r="D18" s="26" t="s">
        <v>14</v>
      </c>
      <c r="E18" s="17" t="s">
        <v>215</v>
      </c>
      <c r="F18" s="6"/>
    </row>
    <row r="19" spans="3:6" s="18" customFormat="1" ht="20.100000000000001" customHeight="1" x14ac:dyDescent="0.25">
      <c r="C19" s="13"/>
      <c r="D19" s="26"/>
      <c r="E19" s="17"/>
      <c r="F19" s="6"/>
    </row>
    <row r="20" spans="3:6" s="18" customFormat="1" ht="15" customHeight="1" x14ac:dyDescent="0.25">
      <c r="C20" s="13"/>
      <c r="D20" s="194" t="s">
        <v>15</v>
      </c>
      <c r="E20" s="1"/>
      <c r="F20" s="6"/>
    </row>
    <row r="21" spans="3:6" s="18" customFormat="1" ht="194.25" customHeight="1" x14ac:dyDescent="0.25">
      <c r="C21" s="13"/>
      <c r="D21" s="10"/>
      <c r="E21" s="14"/>
      <c r="F21" s="6"/>
    </row>
    <row r="22" spans="3:6" s="18" customFormat="1" ht="15" customHeight="1" x14ac:dyDescent="0.25">
      <c r="C22" s="13"/>
      <c r="D22" s="194" t="s">
        <v>17</v>
      </c>
      <c r="E22" s="1"/>
      <c r="F22" s="6"/>
    </row>
    <row r="23" spans="3:6" s="18" customFormat="1" ht="4.5" customHeight="1" x14ac:dyDescent="0.25">
      <c r="C23" s="13"/>
      <c r="D23" s="86"/>
      <c r="E23" s="86"/>
      <c r="F23" s="6"/>
    </row>
    <row r="24" spans="3:6" s="18" customFormat="1" ht="18.75" customHeight="1" x14ac:dyDescent="0.25">
      <c r="C24" s="13"/>
      <c r="D24" s="93" t="s">
        <v>18</v>
      </c>
      <c r="E24" s="86"/>
      <c r="F24" s="196"/>
    </row>
    <row r="25" spans="3:6" s="18" customFormat="1" ht="19.5" customHeight="1" x14ac:dyDescent="0.25">
      <c r="C25" s="13"/>
      <c r="D25" s="100" t="s">
        <v>19</v>
      </c>
      <c r="E25" s="1" t="s">
        <v>172</v>
      </c>
      <c r="F25" s="6"/>
    </row>
    <row r="26" spans="3:6" s="18" customFormat="1" ht="19.5" customHeight="1" x14ac:dyDescent="0.25">
      <c r="C26" s="13"/>
      <c r="D26" s="101" t="s">
        <v>21</v>
      </c>
      <c r="E26" s="86" t="s">
        <v>170</v>
      </c>
      <c r="F26" s="196"/>
    </row>
    <row r="27" spans="3:6" s="18" customFormat="1" ht="31.5" customHeight="1" x14ac:dyDescent="0.25">
      <c r="C27" s="13"/>
      <c r="D27" s="102" t="s">
        <v>23</v>
      </c>
      <c r="E27" s="197" t="s">
        <v>180</v>
      </c>
      <c r="F27" s="196"/>
    </row>
    <row r="28" spans="3:6" s="18" customFormat="1" ht="15" customHeight="1" x14ac:dyDescent="0.25">
      <c r="C28" s="13"/>
      <c r="D28" s="102"/>
      <c r="E28" s="198"/>
      <c r="F28" s="196"/>
    </row>
    <row r="29" spans="3:6" s="22" customFormat="1" ht="15" customHeight="1" x14ac:dyDescent="0.25">
      <c r="C29" s="13"/>
      <c r="D29" s="102"/>
      <c r="E29" s="86"/>
      <c r="F29" s="196"/>
    </row>
    <row r="30" spans="3:6" s="22" customFormat="1" ht="15" customHeight="1" x14ac:dyDescent="0.25">
      <c r="C30" s="13"/>
      <c r="D30" s="25" t="s">
        <v>173</v>
      </c>
      <c r="E30" s="86"/>
      <c r="F30" s="196"/>
    </row>
    <row r="31" spans="3:6" s="22" customFormat="1" ht="4.5" customHeight="1" x14ac:dyDescent="0.25">
      <c r="C31" s="13"/>
      <c r="D31" s="25"/>
      <c r="E31" s="86"/>
      <c r="F31" s="196"/>
    </row>
    <row r="32" spans="3:6" s="22" customFormat="1" ht="78.75" customHeight="1" x14ac:dyDescent="0.25">
      <c r="C32" s="13"/>
      <c r="D32" s="201" t="s">
        <v>174</v>
      </c>
      <c r="E32" s="202"/>
      <c r="F32" s="6"/>
    </row>
    <row r="33" spans="3:6" s="22" customFormat="1" ht="15" customHeight="1" x14ac:dyDescent="0.25">
      <c r="C33" s="13"/>
      <c r="D33" s="10"/>
      <c r="E33" s="14"/>
      <c r="F33" s="6"/>
    </row>
    <row r="34" spans="3:6" s="22" customFormat="1" ht="15" customHeight="1" x14ac:dyDescent="0.25">
      <c r="C34" s="13"/>
      <c r="D34" s="25" t="s">
        <v>175</v>
      </c>
      <c r="E34" s="86"/>
      <c r="F34" s="196"/>
    </row>
    <row r="35" spans="3:6" s="22" customFormat="1" ht="4.5" customHeight="1" x14ac:dyDescent="0.25">
      <c r="C35" s="13"/>
      <c r="D35" s="25"/>
      <c r="E35" s="86"/>
      <c r="F35" s="196"/>
    </row>
    <row r="36" spans="3:6" s="22" customFormat="1" ht="62.25" customHeight="1" x14ac:dyDescent="0.25">
      <c r="C36" s="13"/>
      <c r="D36" s="201" t="s">
        <v>176</v>
      </c>
      <c r="E36" s="202"/>
      <c r="F36" s="196"/>
    </row>
    <row r="37" spans="3:6" s="22" customFormat="1" ht="20.100000000000001" customHeight="1" x14ac:dyDescent="0.25">
      <c r="C37" s="13"/>
      <c r="D37" s="102"/>
      <c r="E37" s="86"/>
      <c r="F37" s="196"/>
    </row>
    <row r="38" spans="3:6" s="22" customFormat="1" ht="15" customHeight="1" x14ac:dyDescent="0.25">
      <c r="C38" s="13"/>
      <c r="D38" s="25" t="s">
        <v>177</v>
      </c>
      <c r="E38" s="86"/>
      <c r="F38" s="196"/>
    </row>
    <row r="39" spans="3:6" s="22" customFormat="1" ht="6.75" customHeight="1" x14ac:dyDescent="0.25">
      <c r="C39" s="13"/>
      <c r="D39" s="25"/>
      <c r="E39" s="86"/>
      <c r="F39" s="196"/>
    </row>
    <row r="40" spans="3:6" s="22" customFormat="1" ht="33" customHeight="1" x14ac:dyDescent="0.25">
      <c r="C40" s="13"/>
      <c r="D40" s="200" t="s">
        <v>178</v>
      </c>
      <c r="E40" s="200"/>
      <c r="F40" s="196"/>
    </row>
    <row r="41" spans="3:6" s="22" customFormat="1" ht="11.25" customHeight="1" x14ac:dyDescent="0.25">
      <c r="C41" s="13"/>
      <c r="D41" s="201"/>
      <c r="E41" s="202"/>
      <c r="F41" s="196"/>
    </row>
    <row r="42" spans="3:6" s="22" customFormat="1" ht="215.25" customHeight="1" x14ac:dyDescent="0.25">
      <c r="C42" s="13"/>
      <c r="D42" s="201"/>
      <c r="E42" s="201"/>
      <c r="F42" s="196"/>
    </row>
    <row r="43" spans="3:6" s="22" customFormat="1" ht="50.25" customHeight="1" x14ac:dyDescent="0.25">
      <c r="C43" s="13"/>
      <c r="D43" s="203" t="s">
        <v>179</v>
      </c>
      <c r="E43" s="203"/>
      <c r="F43" s="196"/>
    </row>
    <row r="44" spans="3:6" s="22" customFormat="1" ht="20.100000000000001" customHeight="1" x14ac:dyDescent="0.25">
      <c r="C44" s="13"/>
      <c r="D44" s="93"/>
      <c r="E44" s="93"/>
      <c r="F44" s="196"/>
    </row>
    <row r="45" spans="3:6" s="21" customFormat="1" ht="15" customHeight="1" x14ac:dyDescent="0.25">
      <c r="C45" s="13"/>
      <c r="D45" s="25"/>
      <c r="E45" s="199"/>
      <c r="F45" s="6"/>
    </row>
    <row r="46" spans="3:6" s="21" customFormat="1" ht="15" customHeight="1" x14ac:dyDescent="0.25">
      <c r="C46" s="13"/>
      <c r="D46" s="25" t="s">
        <v>168</v>
      </c>
      <c r="E46" s="199"/>
      <c r="F46" s="6"/>
    </row>
    <row r="47" spans="3:6" s="21" customFormat="1" ht="4.5" customHeight="1" x14ac:dyDescent="0.25">
      <c r="C47" s="13"/>
      <c r="D47" s="10"/>
      <c r="E47" s="14"/>
      <c r="F47" s="6"/>
    </row>
    <row r="48" spans="3:6" s="21" customFormat="1" ht="36.75" customHeight="1" x14ac:dyDescent="0.25">
      <c r="C48" s="13"/>
      <c r="D48" s="200" t="s">
        <v>169</v>
      </c>
      <c r="E48" s="200"/>
      <c r="F48" s="6"/>
    </row>
    <row r="49" spans="3:6" s="21" customFormat="1" ht="8.25" customHeight="1" x14ac:dyDescent="0.25">
      <c r="C49" s="13"/>
      <c r="D49" s="10"/>
      <c r="E49" s="14"/>
      <c r="F49" s="6"/>
    </row>
    <row r="50" spans="3:6" s="21" customFormat="1" ht="15.75" thickBot="1" x14ac:dyDescent="0.3">
      <c r="C50" s="15"/>
      <c r="D50" s="16"/>
      <c r="E50" s="16"/>
      <c r="F50" s="9"/>
    </row>
    <row r="51" spans="3:6" s="21" customFormat="1" x14ac:dyDescent="0.25"/>
    <row r="52" spans="3:6" s="21" customFormat="1" x14ac:dyDescent="0.25"/>
  </sheetData>
  <mergeCells count="9">
    <mergeCell ref="D9:E9"/>
    <mergeCell ref="D13:E13"/>
    <mergeCell ref="D48:E48"/>
    <mergeCell ref="D36:E36"/>
    <mergeCell ref="D32:E32"/>
    <mergeCell ref="D41:E41"/>
    <mergeCell ref="D40:E40"/>
    <mergeCell ref="D42:E42"/>
    <mergeCell ref="D43:E43"/>
  </mergeCells>
  <pageMargins left="0.7" right="0.7" top="0.75" bottom="0.75" header="0.3" footer="0.3"/>
  <ignoredErrors>
    <ignoredError sqref="D15:D18"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88E93-05BE-42FA-AE7F-8F1F6179219F}">
  <sheetPr>
    <tabColor rgb="FF009FE3"/>
  </sheetPr>
  <dimension ref="A1:AF42"/>
  <sheetViews>
    <sheetView showGridLines="0" topLeftCell="A34" zoomScale="160" zoomScaleNormal="160" workbookViewId="0">
      <selection activeCell="D37" sqref="D37:F37"/>
    </sheetView>
  </sheetViews>
  <sheetFormatPr defaultColWidth="0" defaultRowHeight="15" zeroHeight="1" x14ac:dyDescent="0.25"/>
  <cols>
    <col min="1" max="2" width="2.7109375" style="1" customWidth="1"/>
    <col min="3" max="3" width="2.7109375" style="10" customWidth="1"/>
    <col min="4" max="4" width="3" style="10" customWidth="1"/>
    <col min="5" max="5" width="10" style="10" customWidth="1"/>
    <col min="6" max="6" width="57.5703125" style="1" customWidth="1"/>
    <col min="7" max="31" width="2.7109375" style="1" customWidth="1"/>
    <col min="32" max="32" width="4.140625" style="1" customWidth="1"/>
    <col min="33" max="16384" width="9.140625" style="1" hidden="1"/>
  </cols>
  <sheetData>
    <row r="1" spans="2:30" s="18" customFormat="1" ht="20.25" customHeight="1" x14ac:dyDescent="0.25">
      <c r="C1" s="27"/>
      <c r="D1" s="19"/>
      <c r="E1" s="19"/>
    </row>
    <row r="2" spans="2:30" s="19" customFormat="1" ht="28.5" customHeight="1" x14ac:dyDescent="0.25">
      <c r="B2" s="90"/>
      <c r="C2" s="90" t="s">
        <v>8</v>
      </c>
    </row>
    <row r="3" spans="2:30" s="18" customFormat="1" ht="18" customHeight="1" x14ac:dyDescent="0.25">
      <c r="B3" s="27"/>
      <c r="C3" s="27" t="s">
        <v>3</v>
      </c>
      <c r="D3" s="28"/>
    </row>
    <row r="4" spans="2:30" s="18" customFormat="1" ht="18" customHeight="1" x14ac:dyDescent="0.25">
      <c r="C4" s="19"/>
      <c r="D4" s="19"/>
      <c r="E4" s="19"/>
    </row>
    <row r="5" spans="2:30" s="18" customFormat="1" ht="20.25" customHeight="1" thickBot="1" x14ac:dyDescent="0.3">
      <c r="C5" s="19"/>
      <c r="D5" s="19"/>
      <c r="E5" s="19"/>
    </row>
    <row r="6" spans="2:30" s="18" customFormat="1" x14ac:dyDescent="0.25">
      <c r="C6" s="11"/>
      <c r="D6" s="12"/>
      <c r="E6" s="12"/>
      <c r="F6" s="3"/>
      <c r="G6" s="3"/>
      <c r="H6" s="3"/>
      <c r="I6" s="3"/>
      <c r="J6" s="3"/>
      <c r="K6" s="3"/>
      <c r="L6" s="3"/>
      <c r="M6" s="3"/>
      <c r="N6" s="3"/>
      <c r="O6" s="3"/>
      <c r="P6" s="3"/>
      <c r="Q6" s="3"/>
      <c r="R6" s="3"/>
      <c r="S6" s="3"/>
      <c r="T6" s="3"/>
      <c r="U6" s="3"/>
      <c r="V6" s="3"/>
      <c r="W6" s="3"/>
      <c r="X6" s="3"/>
      <c r="Y6" s="3"/>
      <c r="Z6" s="3"/>
      <c r="AA6" s="3"/>
      <c r="AB6" s="3"/>
      <c r="AC6" s="3"/>
      <c r="AD6" s="4"/>
    </row>
    <row r="7" spans="2:30" s="18" customFormat="1" ht="15.75" x14ac:dyDescent="0.25">
      <c r="C7" s="13"/>
      <c r="D7" s="25" t="s">
        <v>9</v>
      </c>
      <c r="E7" s="1"/>
      <c r="F7" s="1"/>
      <c r="G7" s="1"/>
      <c r="H7" s="1"/>
      <c r="I7" s="1"/>
      <c r="J7" s="1"/>
      <c r="K7" s="1"/>
      <c r="L7" s="1"/>
      <c r="M7" s="1"/>
      <c r="N7" s="1"/>
      <c r="O7" s="1"/>
      <c r="P7" s="1"/>
      <c r="Q7" s="1"/>
      <c r="R7" s="1"/>
      <c r="S7" s="1"/>
      <c r="T7" s="1"/>
      <c r="U7" s="1"/>
      <c r="V7" s="1"/>
      <c r="W7" s="1"/>
      <c r="X7" s="1"/>
      <c r="Y7" s="1"/>
      <c r="Z7" s="1"/>
      <c r="AA7" s="1"/>
      <c r="AB7" s="1"/>
      <c r="AC7" s="1"/>
      <c r="AD7" s="6"/>
    </row>
    <row r="8" spans="2:30" s="18" customFormat="1" ht="10.5" customHeight="1" x14ac:dyDescent="0.25">
      <c r="C8" s="13"/>
      <c r="D8" s="24"/>
      <c r="E8" s="1"/>
      <c r="F8" s="1"/>
      <c r="G8" s="1"/>
      <c r="H8" s="1"/>
      <c r="I8" s="1"/>
      <c r="J8" s="1"/>
      <c r="K8" s="1"/>
      <c r="L8" s="1"/>
      <c r="M8" s="1"/>
      <c r="N8" s="1"/>
      <c r="O8" s="1"/>
      <c r="P8" s="1"/>
      <c r="Q8" s="1"/>
      <c r="R8" s="1"/>
      <c r="S8" s="1"/>
      <c r="T8" s="1"/>
      <c r="U8" s="1"/>
      <c r="V8" s="1"/>
      <c r="W8" s="1"/>
      <c r="X8" s="1"/>
      <c r="Y8" s="1"/>
      <c r="Z8" s="1"/>
      <c r="AA8" s="1"/>
      <c r="AB8" s="1"/>
      <c r="AC8" s="1"/>
      <c r="AD8" s="6"/>
    </row>
    <row r="9" spans="2:30" s="18" customFormat="1" ht="81.75" customHeight="1" x14ac:dyDescent="0.25">
      <c r="C9" s="13"/>
      <c r="D9" s="200" t="s">
        <v>16</v>
      </c>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6"/>
    </row>
    <row r="10" spans="2:30" s="18" customFormat="1" ht="15.75" customHeight="1" x14ac:dyDescent="0.25">
      <c r="C10" s="13"/>
      <c r="D10" s="10"/>
      <c r="E10" s="14"/>
      <c r="F10" s="1"/>
      <c r="G10" s="1"/>
      <c r="H10" s="1"/>
      <c r="I10" s="1"/>
      <c r="J10" s="1"/>
      <c r="K10" s="1"/>
      <c r="L10" s="1"/>
      <c r="M10" s="1"/>
      <c r="N10" s="1"/>
      <c r="O10" s="1"/>
      <c r="P10" s="1"/>
      <c r="Q10" s="1"/>
      <c r="R10" s="1"/>
      <c r="S10" s="1"/>
      <c r="T10" s="1"/>
      <c r="U10" s="1"/>
      <c r="V10" s="1"/>
      <c r="W10" s="1"/>
      <c r="X10" s="1"/>
      <c r="Y10" s="1"/>
      <c r="Z10" s="1"/>
      <c r="AA10" s="1"/>
      <c r="AB10" s="1"/>
      <c r="AC10" s="1"/>
      <c r="AD10" s="6"/>
    </row>
    <row r="11" spans="2:30" s="22" customFormat="1" ht="15.75" customHeight="1" x14ac:dyDescent="0.25">
      <c r="C11" s="13"/>
      <c r="D11" s="25"/>
      <c r="E11" s="14"/>
      <c r="F11" s="1"/>
      <c r="G11" s="1"/>
      <c r="H11" s="1"/>
      <c r="I11" s="1"/>
      <c r="J11" s="1"/>
      <c r="K11" s="1"/>
      <c r="L11" s="1"/>
      <c r="M11" s="1"/>
      <c r="N11" s="1"/>
      <c r="O11" s="1"/>
      <c r="P11" s="1"/>
      <c r="Q11" s="1"/>
      <c r="R11" s="1"/>
      <c r="S11" s="1"/>
      <c r="T11" s="1"/>
      <c r="U11" s="1"/>
      <c r="V11" s="1"/>
      <c r="W11" s="1"/>
      <c r="X11" s="1"/>
      <c r="Y11" s="1"/>
      <c r="Z11" s="1"/>
      <c r="AA11" s="1"/>
      <c r="AB11" s="1"/>
      <c r="AC11" s="1"/>
      <c r="AD11" s="6"/>
    </row>
    <row r="12" spans="2:30" s="22" customFormat="1" ht="15.75" x14ac:dyDescent="0.25">
      <c r="C12" s="13"/>
      <c r="D12" s="25" t="s">
        <v>17</v>
      </c>
      <c r="E12" s="1"/>
      <c r="F12" s="1"/>
      <c r="G12" s="1"/>
      <c r="H12" s="1"/>
      <c r="I12" s="1"/>
      <c r="J12" s="1"/>
      <c r="K12" s="1"/>
      <c r="L12" s="1"/>
      <c r="M12" s="1"/>
      <c r="N12" s="1"/>
      <c r="O12" s="1"/>
      <c r="P12" s="1"/>
      <c r="Q12" s="1"/>
      <c r="R12" s="1"/>
      <c r="S12" s="1"/>
      <c r="T12" s="1"/>
      <c r="U12" s="1"/>
      <c r="V12" s="1"/>
      <c r="W12" s="1"/>
      <c r="X12" s="1"/>
      <c r="Y12" s="1"/>
      <c r="Z12" s="1"/>
      <c r="AA12" s="1"/>
      <c r="AB12" s="1"/>
      <c r="AC12" s="1"/>
      <c r="AD12" s="6"/>
    </row>
    <row r="13" spans="2:30" s="22" customFormat="1" ht="10.5" customHeight="1" x14ac:dyDescent="0.25">
      <c r="C13" s="13"/>
      <c r="D13" s="86"/>
      <c r="E13" s="86"/>
      <c r="F13" s="1"/>
      <c r="G13" s="1"/>
      <c r="H13" s="1"/>
      <c r="I13" s="1"/>
      <c r="J13" s="1"/>
      <c r="K13" s="1"/>
      <c r="L13" s="1"/>
      <c r="M13" s="1"/>
      <c r="N13" s="1"/>
      <c r="O13" s="1"/>
      <c r="P13" s="1"/>
      <c r="Q13" s="1"/>
      <c r="R13" s="1"/>
      <c r="S13" s="1"/>
      <c r="T13" s="1"/>
      <c r="U13" s="1"/>
      <c r="V13" s="1"/>
      <c r="W13" s="1"/>
      <c r="X13" s="1"/>
      <c r="Y13" s="1"/>
      <c r="Z13" s="1"/>
      <c r="AA13" s="1"/>
      <c r="AB13" s="1"/>
      <c r="AC13" s="1"/>
      <c r="AD13" s="6"/>
    </row>
    <row r="14" spans="2:30" s="22" customFormat="1" ht="18.75" customHeight="1" x14ac:dyDescent="0.25">
      <c r="C14" s="13"/>
      <c r="D14" s="93" t="s">
        <v>18</v>
      </c>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6"/>
    </row>
    <row r="15" spans="2:30" s="22" customFormat="1" ht="18.75" customHeight="1" x14ac:dyDescent="0.25">
      <c r="C15" s="13"/>
      <c r="D15" s="100" t="s">
        <v>19</v>
      </c>
      <c r="E15" s="212" t="s">
        <v>20</v>
      </c>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6"/>
    </row>
    <row r="16" spans="2:30" s="22" customFormat="1" ht="34.5" customHeight="1" x14ac:dyDescent="0.25">
      <c r="C16" s="13"/>
      <c r="D16" s="101" t="s">
        <v>21</v>
      </c>
      <c r="E16" s="200" t="s">
        <v>22</v>
      </c>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6"/>
    </row>
    <row r="17" spans="3:30" s="22" customFormat="1" ht="36" customHeight="1" x14ac:dyDescent="0.25">
      <c r="C17" s="13"/>
      <c r="D17" s="102" t="s">
        <v>23</v>
      </c>
      <c r="E17" s="200" t="s">
        <v>24</v>
      </c>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6"/>
    </row>
    <row r="18" spans="3:30" s="22" customFormat="1" ht="8.25" customHeight="1" x14ac:dyDescent="0.25">
      <c r="C18" s="13"/>
      <c r="D18" s="102"/>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6"/>
    </row>
    <row r="19" spans="3:30" s="22" customFormat="1" ht="15.75" customHeight="1" x14ac:dyDescent="0.25">
      <c r="C19" s="13"/>
      <c r="D19" s="14"/>
      <c r="E19" s="14"/>
      <c r="F19" s="1"/>
      <c r="G19" s="1"/>
      <c r="H19" s="1"/>
      <c r="I19" s="1"/>
      <c r="J19" s="1"/>
      <c r="K19" s="1"/>
      <c r="L19" s="1"/>
      <c r="M19" s="1"/>
      <c r="N19" s="1"/>
      <c r="O19" s="1"/>
      <c r="P19" s="1"/>
      <c r="Q19" s="1"/>
      <c r="R19" s="1"/>
      <c r="S19" s="1"/>
      <c r="T19" s="1"/>
      <c r="U19" s="1"/>
      <c r="V19" s="1"/>
      <c r="W19" s="1"/>
      <c r="X19" s="1"/>
      <c r="Y19" s="1"/>
      <c r="Z19" s="1"/>
      <c r="AA19" s="1"/>
      <c r="AB19" s="1"/>
      <c r="AC19" s="1"/>
      <c r="AD19" s="6"/>
    </row>
    <row r="20" spans="3:30" s="22" customFormat="1" ht="18.75" customHeight="1" x14ac:dyDescent="0.25">
      <c r="C20" s="13"/>
      <c r="D20" s="25" t="s">
        <v>25</v>
      </c>
      <c r="E20" s="17"/>
      <c r="F20" s="1"/>
      <c r="G20" s="1"/>
      <c r="H20" s="1"/>
      <c r="I20" s="1"/>
      <c r="J20" s="1"/>
      <c r="K20" s="1"/>
      <c r="L20" s="1"/>
      <c r="M20" s="1"/>
      <c r="N20" s="1"/>
      <c r="O20" s="1"/>
      <c r="P20" s="1"/>
      <c r="Q20" s="1"/>
      <c r="R20" s="1"/>
      <c r="S20" s="1"/>
      <c r="T20" s="1"/>
      <c r="U20" s="1"/>
      <c r="V20" s="1"/>
      <c r="W20" s="1"/>
      <c r="X20" s="1"/>
      <c r="Y20" s="1"/>
      <c r="Z20" s="1"/>
      <c r="AA20" s="1"/>
      <c r="AB20" s="1"/>
      <c r="AC20" s="1"/>
      <c r="AD20" s="6"/>
    </row>
    <row r="21" spans="3:30" s="22" customFormat="1" ht="10.5" customHeight="1" x14ac:dyDescent="0.25">
      <c r="C21" s="13"/>
      <c r="D21" s="26"/>
      <c r="E21" s="17"/>
      <c r="F21" s="1"/>
      <c r="G21" s="1"/>
      <c r="H21" s="1"/>
      <c r="I21" s="1"/>
      <c r="J21" s="1"/>
      <c r="K21" s="1"/>
      <c r="L21" s="1"/>
      <c r="M21" s="1"/>
      <c r="N21" s="1"/>
      <c r="O21" s="1"/>
      <c r="P21" s="1"/>
      <c r="Q21" s="1"/>
      <c r="R21" s="1"/>
      <c r="S21" s="1"/>
      <c r="T21" s="1"/>
      <c r="U21" s="1"/>
      <c r="V21" s="1"/>
      <c r="W21" s="1"/>
      <c r="X21" s="1"/>
      <c r="Y21" s="1"/>
      <c r="Z21" s="1"/>
      <c r="AA21" s="1"/>
      <c r="AB21" s="1"/>
      <c r="AC21" s="1"/>
      <c r="AD21" s="6"/>
    </row>
    <row r="22" spans="3:30" s="22" customFormat="1" ht="30.75" customHeight="1" x14ac:dyDescent="0.25">
      <c r="C22" s="13"/>
      <c r="D22" s="201" t="s">
        <v>26</v>
      </c>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6"/>
    </row>
    <row r="23" spans="3:30" s="22" customFormat="1" ht="14.25" customHeight="1" x14ac:dyDescent="0.25">
      <c r="C23" s="13"/>
      <c r="D23" s="206" t="s">
        <v>27</v>
      </c>
      <c r="E23" s="207"/>
      <c r="F23" s="104" t="s">
        <v>28</v>
      </c>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6"/>
    </row>
    <row r="24" spans="3:30" s="22" customFormat="1" ht="14.25" customHeight="1" x14ac:dyDescent="0.25">
      <c r="C24" s="13"/>
      <c r="D24" s="210" t="s">
        <v>27</v>
      </c>
      <c r="E24" s="211"/>
      <c r="F24" s="104" t="s">
        <v>29</v>
      </c>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6"/>
    </row>
    <row r="25" spans="3:30" s="22" customFormat="1" ht="14.25" customHeight="1" thickBot="1" x14ac:dyDescent="0.3">
      <c r="C25" s="13"/>
      <c r="D25" s="208" t="s">
        <v>27</v>
      </c>
      <c r="E25" s="209"/>
      <c r="F25" s="104" t="s">
        <v>30</v>
      </c>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6"/>
    </row>
    <row r="26" spans="3:30" s="22" customFormat="1" ht="14.25" customHeight="1" thickBot="1" x14ac:dyDescent="0.3">
      <c r="C26" s="13"/>
      <c r="D26" s="213" t="s">
        <v>27</v>
      </c>
      <c r="E26" s="214"/>
      <c r="F26" s="104" t="s">
        <v>136</v>
      </c>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6"/>
    </row>
    <row r="27" spans="3:30" s="22" customFormat="1" ht="13.5" customHeight="1" x14ac:dyDescent="0.25">
      <c r="C27" s="13"/>
      <c r="D27" s="26"/>
      <c r="E27" s="17"/>
      <c r="F27" s="1"/>
      <c r="G27" s="1"/>
      <c r="H27" s="1"/>
      <c r="I27" s="1"/>
      <c r="J27" s="1"/>
      <c r="K27" s="1"/>
      <c r="L27" s="1"/>
      <c r="M27" s="1"/>
      <c r="N27" s="1"/>
      <c r="O27" s="1"/>
      <c r="P27" s="1"/>
      <c r="Q27" s="1"/>
      <c r="R27" s="1"/>
      <c r="S27" s="1"/>
      <c r="T27" s="1"/>
      <c r="U27" s="1"/>
      <c r="V27" s="1"/>
      <c r="W27" s="1"/>
      <c r="X27" s="1"/>
      <c r="Y27" s="1"/>
      <c r="Z27" s="1"/>
      <c r="AA27" s="1"/>
      <c r="AB27" s="1"/>
      <c r="AC27" s="1"/>
      <c r="AD27" s="6"/>
    </row>
    <row r="28" spans="3:30" s="22" customFormat="1" ht="18.75" customHeight="1" thickBot="1" x14ac:dyDescent="0.3">
      <c r="C28" s="13"/>
      <c r="D28" s="145" t="s">
        <v>5</v>
      </c>
      <c r="E28" s="107"/>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6"/>
    </row>
    <row r="29" spans="3:30" s="22" customFormat="1" ht="146.25" customHeight="1" x14ac:dyDescent="0.25">
      <c r="C29" s="13"/>
      <c r="D29" s="205" t="s">
        <v>152</v>
      </c>
      <c r="E29" s="205"/>
      <c r="F29" s="205"/>
      <c r="G29" s="1"/>
      <c r="H29" s="1"/>
      <c r="I29" s="1"/>
      <c r="J29" s="1"/>
      <c r="K29" s="1"/>
      <c r="L29" s="1"/>
      <c r="M29" s="1"/>
      <c r="N29" s="1"/>
      <c r="O29" s="1"/>
      <c r="P29" s="1"/>
      <c r="Q29" s="1"/>
      <c r="R29" s="1"/>
      <c r="S29" s="1"/>
      <c r="T29" s="1"/>
      <c r="U29" s="1"/>
      <c r="V29" s="1"/>
      <c r="W29" s="1"/>
      <c r="X29" s="1"/>
      <c r="Y29" s="1"/>
      <c r="Z29" s="1"/>
      <c r="AA29" s="1"/>
      <c r="AB29" s="1"/>
      <c r="AC29" s="1"/>
      <c r="AD29" s="6"/>
    </row>
    <row r="30" spans="3:30" s="22" customFormat="1" ht="159.75" customHeight="1" x14ac:dyDescent="0.25">
      <c r="C30" s="13"/>
      <c r="D30" s="205" t="s">
        <v>154</v>
      </c>
      <c r="E30" s="205"/>
      <c r="F30" s="205"/>
      <c r="G30" s="1"/>
      <c r="H30" s="1"/>
      <c r="I30" s="1"/>
      <c r="J30" s="1"/>
      <c r="K30" s="1"/>
      <c r="L30" s="1"/>
      <c r="M30" s="1"/>
      <c r="N30" s="1"/>
      <c r="O30" s="1"/>
      <c r="P30" s="1"/>
      <c r="Q30" s="1"/>
      <c r="R30" s="1"/>
      <c r="S30" s="1"/>
      <c r="T30" s="1"/>
      <c r="U30" s="1"/>
      <c r="V30" s="1"/>
      <c r="W30" s="1"/>
      <c r="X30" s="1"/>
      <c r="Y30" s="1"/>
      <c r="Z30" s="1"/>
      <c r="AA30" s="1"/>
      <c r="AB30" s="1"/>
      <c r="AC30" s="1"/>
      <c r="AD30" s="6"/>
    </row>
    <row r="31" spans="3:30" s="22" customFormat="1" ht="102.75" customHeight="1" x14ac:dyDescent="0.25">
      <c r="C31" s="13"/>
      <c r="D31" s="205" t="s">
        <v>153</v>
      </c>
      <c r="E31" s="205"/>
      <c r="F31" s="205"/>
      <c r="G31" s="1"/>
      <c r="H31" s="1"/>
      <c r="I31" s="1"/>
      <c r="J31" s="1"/>
      <c r="K31" s="1"/>
      <c r="L31" s="1"/>
      <c r="M31" s="1"/>
      <c r="N31" s="1"/>
      <c r="O31" s="1"/>
      <c r="P31" s="1"/>
      <c r="Q31" s="1"/>
      <c r="R31" s="1"/>
      <c r="S31" s="1"/>
      <c r="T31" s="1"/>
      <c r="U31" s="1"/>
      <c r="V31" s="1"/>
      <c r="W31" s="1"/>
      <c r="X31" s="1"/>
      <c r="Y31" s="1"/>
      <c r="Z31" s="1"/>
      <c r="AA31" s="1"/>
      <c r="AB31" s="1"/>
      <c r="AC31" s="1"/>
      <c r="AD31" s="6"/>
    </row>
    <row r="32" spans="3:30" s="22" customFormat="1" ht="7.5" customHeight="1" x14ac:dyDescent="0.25">
      <c r="C32" s="13"/>
      <c r="D32" s="10"/>
      <c r="E32" s="14"/>
      <c r="F32" s="1"/>
      <c r="G32" s="1"/>
      <c r="H32" s="1"/>
      <c r="I32" s="1"/>
      <c r="J32" s="1"/>
      <c r="K32" s="1"/>
      <c r="L32" s="1"/>
      <c r="M32" s="1"/>
      <c r="N32" s="1"/>
      <c r="O32" s="1"/>
      <c r="P32" s="1"/>
      <c r="Q32" s="1"/>
      <c r="R32" s="1"/>
      <c r="S32" s="1"/>
      <c r="T32" s="1"/>
      <c r="U32" s="1"/>
      <c r="V32" s="1"/>
      <c r="W32" s="1"/>
      <c r="X32" s="1"/>
      <c r="Y32" s="1"/>
      <c r="Z32" s="1"/>
      <c r="AA32" s="1"/>
      <c r="AB32" s="1"/>
      <c r="AC32" s="1"/>
      <c r="AD32" s="6"/>
    </row>
    <row r="33" spans="3:30" s="22" customFormat="1" ht="18.75" customHeight="1" thickBot="1" x14ac:dyDescent="0.3">
      <c r="C33" s="13"/>
      <c r="D33" s="145" t="s">
        <v>6</v>
      </c>
      <c r="E33" s="107"/>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6"/>
    </row>
    <row r="34" spans="3:30" s="22" customFormat="1" ht="393" customHeight="1" x14ac:dyDescent="0.25">
      <c r="C34" s="13"/>
      <c r="D34" s="204" t="s">
        <v>155</v>
      </c>
      <c r="E34" s="204"/>
      <c r="F34" s="204"/>
      <c r="G34" s="1"/>
      <c r="H34" s="1"/>
      <c r="I34" s="1"/>
      <c r="J34" s="1"/>
      <c r="K34" s="1"/>
      <c r="L34" s="1"/>
      <c r="M34" s="1"/>
      <c r="N34" s="1"/>
      <c r="O34" s="1"/>
      <c r="P34" s="1"/>
      <c r="Q34" s="1"/>
      <c r="R34" s="1"/>
      <c r="S34" s="1"/>
      <c r="T34" s="1"/>
      <c r="U34" s="1"/>
      <c r="V34" s="1"/>
      <c r="W34" s="1"/>
      <c r="X34" s="1"/>
      <c r="Y34" s="1"/>
      <c r="Z34" s="1"/>
      <c r="AA34" s="1"/>
      <c r="AB34" s="1"/>
      <c r="AC34" s="1"/>
      <c r="AD34" s="6"/>
    </row>
    <row r="35" spans="3:30" s="21" customFormat="1" ht="7.5" customHeight="1" x14ac:dyDescent="0.25">
      <c r="C35" s="13"/>
      <c r="D35" s="86"/>
      <c r="E35" s="86"/>
      <c r="F35" s="1"/>
      <c r="G35" s="1"/>
      <c r="H35" s="1"/>
      <c r="I35" s="1"/>
      <c r="J35" s="1"/>
      <c r="K35" s="1"/>
      <c r="L35" s="1"/>
      <c r="M35" s="1"/>
      <c r="N35" s="1"/>
      <c r="O35" s="1"/>
      <c r="P35" s="1"/>
      <c r="Q35" s="1"/>
      <c r="R35" s="1"/>
      <c r="S35" s="1"/>
      <c r="T35" s="1"/>
      <c r="U35" s="1"/>
      <c r="V35" s="1"/>
      <c r="W35" s="1"/>
      <c r="X35" s="1"/>
      <c r="Y35" s="1"/>
      <c r="Z35" s="1"/>
      <c r="AA35" s="1"/>
      <c r="AB35" s="1"/>
      <c r="AC35" s="1"/>
      <c r="AD35" s="6"/>
    </row>
    <row r="36" spans="3:30" s="21" customFormat="1" ht="18.75" customHeight="1" thickBot="1" x14ac:dyDescent="0.3">
      <c r="C36" s="13"/>
      <c r="D36" s="145" t="s">
        <v>157</v>
      </c>
      <c r="E36" s="107"/>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6"/>
    </row>
    <row r="37" spans="3:30" s="21" customFormat="1" ht="379.5" customHeight="1" x14ac:dyDescent="0.25">
      <c r="C37" s="13"/>
      <c r="D37" s="204" t="s">
        <v>156</v>
      </c>
      <c r="E37" s="204"/>
      <c r="F37" s="204"/>
      <c r="G37" s="1"/>
      <c r="H37" s="1"/>
      <c r="I37" s="1"/>
      <c r="J37" s="1"/>
      <c r="K37" s="1"/>
      <c r="L37" s="1"/>
      <c r="M37" s="1"/>
      <c r="N37" s="1"/>
      <c r="O37" s="1"/>
      <c r="P37" s="1"/>
      <c r="Q37" s="1"/>
      <c r="R37" s="1"/>
      <c r="S37" s="1"/>
      <c r="T37" s="1"/>
      <c r="U37" s="1"/>
      <c r="V37" s="1"/>
      <c r="W37" s="1"/>
      <c r="X37" s="1"/>
      <c r="Y37" s="1"/>
      <c r="Z37" s="1"/>
      <c r="AA37" s="1"/>
      <c r="AB37" s="1"/>
      <c r="AC37" s="1"/>
      <c r="AD37" s="6"/>
    </row>
    <row r="38" spans="3:30" s="21" customFormat="1" ht="18.75" customHeight="1" thickBot="1" x14ac:dyDescent="0.3">
      <c r="C38" s="15"/>
      <c r="D38" s="16"/>
      <c r="E38" s="16"/>
      <c r="F38" s="8"/>
      <c r="G38" s="8"/>
      <c r="H38" s="8"/>
      <c r="I38" s="8"/>
      <c r="J38" s="8"/>
      <c r="K38" s="8"/>
      <c r="L38" s="8"/>
      <c r="M38" s="8"/>
      <c r="N38" s="8"/>
      <c r="O38" s="8"/>
      <c r="P38" s="8"/>
      <c r="Q38" s="8"/>
      <c r="R38" s="8"/>
      <c r="S38" s="8"/>
      <c r="T38" s="8"/>
      <c r="U38" s="8"/>
      <c r="V38" s="8"/>
      <c r="W38" s="8"/>
      <c r="X38" s="8"/>
      <c r="Y38" s="8"/>
      <c r="Z38" s="8"/>
      <c r="AA38" s="8"/>
      <c r="AB38" s="8"/>
      <c r="AC38" s="8"/>
      <c r="AD38" s="9"/>
    </row>
    <row r="39" spans="3:30" s="21" customFormat="1" x14ac:dyDescent="0.25"/>
    <row r="40" spans="3:30" s="21" customFormat="1" x14ac:dyDescent="0.25"/>
    <row r="41" spans="3:30" x14ac:dyDescent="0.25"/>
    <row r="42" spans="3:30" x14ac:dyDescent="0.25"/>
  </sheetData>
  <mergeCells count="14">
    <mergeCell ref="E15:AC15"/>
    <mergeCell ref="E16:AC16"/>
    <mergeCell ref="E17:AC17"/>
    <mergeCell ref="D9:AC9"/>
    <mergeCell ref="D34:F34"/>
    <mergeCell ref="D26:E26"/>
    <mergeCell ref="D37:F37"/>
    <mergeCell ref="D22:AC22"/>
    <mergeCell ref="D29:F29"/>
    <mergeCell ref="D30:F30"/>
    <mergeCell ref="D31:F31"/>
    <mergeCell ref="D23:E23"/>
    <mergeCell ref="D25:E25"/>
    <mergeCell ref="D24:E24"/>
  </mergeCells>
  <hyperlinks>
    <hyperlink ref="D33" location="'B.2 Transport input'!A1" display="B.2 Transport input" xr:uid="{07AFD773-7A05-4C3B-9184-8579CBB42CC8}"/>
    <hyperlink ref="D28" location="'B.1 Input overzicht'!A1" display="B.1 Input overzicht" xr:uid="{27B5B6A6-FE0F-4E2A-BF7B-EAE8DD10DB63}"/>
    <hyperlink ref="D36" location="'B.3 Opslag input'!A1" display="B.3 Storage input" xr:uid="{2918FC23-D64E-41FA-BE12-0FECB98ED1FF}"/>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63526-9951-4953-A3E5-A5ECE9716F8A}">
  <sheetPr>
    <tabColor rgb="FF009FE3"/>
  </sheetPr>
  <dimension ref="A1:AF45"/>
  <sheetViews>
    <sheetView showGridLines="0" zoomScale="130" zoomScaleNormal="130" workbookViewId="0">
      <selection activeCell="I2" sqref="I2"/>
    </sheetView>
  </sheetViews>
  <sheetFormatPr defaultColWidth="0" defaultRowHeight="0" customHeight="1" zeroHeight="1" x14ac:dyDescent="0.25"/>
  <cols>
    <col min="1" max="2" width="2.7109375" style="1" customWidth="1"/>
    <col min="3" max="3" width="2.7109375" style="10" customWidth="1"/>
    <col min="4" max="4" width="3" style="10" customWidth="1"/>
    <col min="5" max="5" width="255.5703125" style="1" customWidth="1"/>
    <col min="6" max="6" width="78.42578125" style="1" customWidth="1"/>
    <col min="7" max="8" width="2.7109375" style="1" customWidth="1"/>
    <col min="9" max="9" width="4.140625" style="1" customWidth="1"/>
    <col min="10" max="32" width="0" style="1" hidden="1" customWidth="1"/>
    <col min="33" max="16384" width="9.140625" style="1" hidden="1"/>
  </cols>
  <sheetData>
    <row r="1" spans="2:7" s="18" customFormat="1" ht="20.25" customHeight="1" x14ac:dyDescent="0.25">
      <c r="C1" s="27"/>
      <c r="D1" s="19"/>
    </row>
    <row r="2" spans="2:7" s="19" customFormat="1" ht="28.5" customHeight="1" x14ac:dyDescent="0.25">
      <c r="B2" s="90"/>
      <c r="C2" s="90" t="s">
        <v>8</v>
      </c>
    </row>
    <row r="3" spans="2:7" s="18" customFormat="1" ht="18" customHeight="1" x14ac:dyDescent="0.25">
      <c r="B3" s="27"/>
      <c r="C3" s="27" t="s">
        <v>145</v>
      </c>
      <c r="D3" s="28"/>
    </row>
    <row r="4" spans="2:7" s="18" customFormat="1" ht="18" customHeight="1" x14ac:dyDescent="0.25">
      <c r="C4" s="19"/>
      <c r="D4" s="19"/>
    </row>
    <row r="5" spans="2:7" s="18" customFormat="1" ht="20.25" customHeight="1" thickBot="1" x14ac:dyDescent="0.3">
      <c r="C5" s="19"/>
      <c r="D5" s="19"/>
    </row>
    <row r="6" spans="2:7" s="18" customFormat="1" ht="15" x14ac:dyDescent="0.25">
      <c r="C6" s="11"/>
      <c r="D6" s="12"/>
      <c r="E6" s="3"/>
      <c r="F6" s="3"/>
      <c r="G6" s="4"/>
    </row>
    <row r="7" spans="2:7" s="18" customFormat="1" ht="17.25" customHeight="1" thickBot="1" x14ac:dyDescent="0.3">
      <c r="C7" s="13"/>
      <c r="D7" s="106" t="s">
        <v>146</v>
      </c>
      <c r="E7" s="107"/>
      <c r="F7" s="108"/>
      <c r="G7" s="6"/>
    </row>
    <row r="8" spans="2:7" s="18" customFormat="1" ht="11.25" customHeight="1" x14ac:dyDescent="0.25">
      <c r="C8" s="13"/>
      <c r="D8"/>
      <c r="E8"/>
      <c r="F8"/>
      <c r="G8" s="6"/>
    </row>
    <row r="9" spans="2:7" s="140" customFormat="1" ht="15" customHeight="1" x14ac:dyDescent="0.25">
      <c r="C9" s="141"/>
      <c r="D9" s="142" t="s">
        <v>150</v>
      </c>
      <c r="E9" s="142"/>
      <c r="F9" s="142"/>
      <c r="G9" s="143"/>
    </row>
    <row r="10" spans="2:7" s="18" customFormat="1" ht="114" customHeight="1" x14ac:dyDescent="0.25">
      <c r="C10" s="13"/>
      <c r="D10"/>
      <c r="E10"/>
      <c r="F10"/>
      <c r="G10" s="6"/>
    </row>
    <row r="11" spans="2:7" s="18" customFormat="1" ht="114" customHeight="1" x14ac:dyDescent="0.25">
      <c r="C11" s="13"/>
      <c r="D11"/>
      <c r="E11"/>
      <c r="F11"/>
      <c r="G11" s="6"/>
    </row>
    <row r="12" spans="2:7" s="22" customFormat="1" ht="114" customHeight="1" x14ac:dyDescent="0.25">
      <c r="C12" s="13"/>
      <c r="D12"/>
      <c r="E12"/>
      <c r="F12"/>
      <c r="G12" s="6"/>
    </row>
    <row r="13" spans="2:7" s="22" customFormat="1" ht="114" customHeight="1" x14ac:dyDescent="0.25">
      <c r="C13" s="13"/>
      <c r="D13"/>
      <c r="E13"/>
      <c r="F13"/>
      <c r="G13" s="6"/>
    </row>
    <row r="14" spans="2:7" s="22" customFormat="1" ht="114" customHeight="1" x14ac:dyDescent="0.25">
      <c r="C14" s="13"/>
      <c r="D14"/>
      <c r="E14"/>
      <c r="F14"/>
      <c r="G14" s="6"/>
    </row>
    <row r="15" spans="2:7" s="22" customFormat="1" ht="29.25" customHeight="1" x14ac:dyDescent="0.25">
      <c r="C15" s="13"/>
      <c r="D15"/>
      <c r="E15"/>
      <c r="F15"/>
      <c r="G15" s="6"/>
    </row>
    <row r="16" spans="2:7" s="22" customFormat="1" ht="17.25" customHeight="1" thickBot="1" x14ac:dyDescent="0.3">
      <c r="C16" s="13"/>
      <c r="D16" s="106" t="s">
        <v>147</v>
      </c>
      <c r="E16" s="107"/>
      <c r="F16" s="108"/>
      <c r="G16" s="6"/>
    </row>
    <row r="17" spans="3:7" s="22" customFormat="1" ht="11.25" customHeight="1" x14ac:dyDescent="0.25">
      <c r="C17" s="13"/>
      <c r="D17" s="144"/>
      <c r="E17" s="17"/>
      <c r="F17" s="1"/>
      <c r="G17" s="6"/>
    </row>
    <row r="18" spans="3:7" s="22" customFormat="1" ht="17.25" customHeight="1" x14ac:dyDescent="0.25">
      <c r="C18" s="13"/>
      <c r="D18" s="142" t="s">
        <v>151</v>
      </c>
      <c r="E18" s="17"/>
      <c r="F18" s="1"/>
      <c r="G18" s="6"/>
    </row>
    <row r="19" spans="3:7" s="22" customFormat="1" ht="114" customHeight="1" x14ac:dyDescent="0.25">
      <c r="C19" s="13"/>
      <c r="D19"/>
      <c r="E19"/>
      <c r="F19"/>
      <c r="G19" s="6"/>
    </row>
    <row r="20" spans="3:7" s="22" customFormat="1" ht="114" customHeight="1" x14ac:dyDescent="0.25">
      <c r="C20" s="13"/>
      <c r="D20"/>
      <c r="E20"/>
      <c r="F20"/>
      <c r="G20" s="6"/>
    </row>
    <row r="21" spans="3:7" s="22" customFormat="1" ht="114" customHeight="1" x14ac:dyDescent="0.25">
      <c r="C21" s="13"/>
      <c r="D21"/>
      <c r="E21"/>
      <c r="F21"/>
      <c r="G21" s="6"/>
    </row>
    <row r="22" spans="3:7" s="22" customFormat="1" ht="114" customHeight="1" x14ac:dyDescent="0.25">
      <c r="C22" s="13"/>
      <c r="D22"/>
      <c r="E22"/>
      <c r="F22"/>
      <c r="G22" s="6"/>
    </row>
    <row r="23" spans="3:7" s="22" customFormat="1" ht="114" customHeight="1" x14ac:dyDescent="0.25">
      <c r="C23" s="13"/>
      <c r="D23"/>
      <c r="E23"/>
      <c r="F23"/>
      <c r="G23" s="6"/>
    </row>
    <row r="24" spans="3:7" s="22" customFormat="1" ht="114" customHeight="1" x14ac:dyDescent="0.25">
      <c r="C24" s="13"/>
      <c r="D24"/>
      <c r="E24"/>
      <c r="F24"/>
      <c r="G24" s="6"/>
    </row>
    <row r="25" spans="3:7" s="22" customFormat="1" ht="114" customHeight="1" x14ac:dyDescent="0.25">
      <c r="C25" s="13"/>
      <c r="D25"/>
      <c r="E25"/>
      <c r="F25"/>
      <c r="G25" s="6"/>
    </row>
    <row r="26" spans="3:7" s="22" customFormat="1" ht="114" customHeight="1" x14ac:dyDescent="0.25">
      <c r="C26" s="13"/>
      <c r="D26"/>
      <c r="E26"/>
      <c r="F26"/>
      <c r="G26" s="6"/>
    </row>
    <row r="27" spans="3:7" s="22" customFormat="1" ht="114" customHeight="1" x14ac:dyDescent="0.25">
      <c r="C27" s="13"/>
      <c r="D27"/>
      <c r="E27"/>
      <c r="F27"/>
      <c r="G27" s="6"/>
    </row>
    <row r="28" spans="3:7" s="22" customFormat="1" ht="114" customHeight="1" x14ac:dyDescent="0.25">
      <c r="C28" s="13"/>
      <c r="D28"/>
      <c r="E28"/>
      <c r="F28"/>
      <c r="G28" s="6"/>
    </row>
    <row r="29" spans="3:7" s="22" customFormat="1" ht="114" customHeight="1" x14ac:dyDescent="0.25">
      <c r="C29" s="13"/>
      <c r="D29"/>
      <c r="E29"/>
      <c r="F29"/>
      <c r="G29" s="6"/>
    </row>
    <row r="30" spans="3:7" s="22" customFormat="1" ht="114" customHeight="1" x14ac:dyDescent="0.25">
      <c r="C30" s="13"/>
      <c r="D30"/>
      <c r="E30"/>
      <c r="F30"/>
      <c r="G30" s="6"/>
    </row>
    <row r="31" spans="3:7" s="22" customFormat="1" ht="114" customHeight="1" x14ac:dyDescent="0.25">
      <c r="C31" s="13"/>
      <c r="D31"/>
      <c r="E31"/>
      <c r="F31"/>
      <c r="G31" s="6"/>
    </row>
    <row r="32" spans="3:7" s="22" customFormat="1" ht="146.25" customHeight="1" x14ac:dyDescent="0.25">
      <c r="C32" s="13"/>
      <c r="D32"/>
      <c r="E32"/>
      <c r="F32"/>
      <c r="G32" s="6"/>
    </row>
    <row r="33" spans="3:7" s="22" customFormat="1" ht="159.75" customHeight="1" x14ac:dyDescent="0.25">
      <c r="C33" s="13"/>
      <c r="D33"/>
      <c r="E33"/>
      <c r="F33"/>
      <c r="G33" s="6"/>
    </row>
    <row r="34" spans="3:7" s="22" customFormat="1" ht="102.75" customHeight="1" x14ac:dyDescent="0.25">
      <c r="C34" s="13"/>
      <c r="D34"/>
      <c r="E34"/>
      <c r="F34"/>
      <c r="G34" s="6"/>
    </row>
    <row r="35" spans="3:7" s="22" customFormat="1" ht="7.5" customHeight="1" x14ac:dyDescent="0.25">
      <c r="C35" s="13"/>
      <c r="D35"/>
      <c r="E35"/>
      <c r="F35"/>
      <c r="G35" s="6"/>
    </row>
    <row r="36" spans="3:7" s="22" customFormat="1" ht="18.75" customHeight="1" x14ac:dyDescent="0.25">
      <c r="C36" s="13"/>
      <c r="D36"/>
      <c r="E36"/>
      <c r="F36"/>
      <c r="G36" s="6"/>
    </row>
    <row r="37" spans="3:7" s="22" customFormat="1" ht="393" customHeight="1" x14ac:dyDescent="0.25">
      <c r="C37" s="13"/>
      <c r="D37"/>
      <c r="E37"/>
      <c r="F37"/>
      <c r="G37" s="6"/>
    </row>
    <row r="38" spans="3:7" s="21" customFormat="1" ht="7.5" customHeight="1" x14ac:dyDescent="0.25">
      <c r="C38" s="13"/>
      <c r="D38"/>
      <c r="E38"/>
      <c r="F38"/>
      <c r="G38" s="6"/>
    </row>
    <row r="39" spans="3:7" s="21" customFormat="1" ht="18.75" customHeight="1" x14ac:dyDescent="0.25">
      <c r="C39" s="13"/>
      <c r="D39"/>
      <c r="E39"/>
      <c r="F39"/>
      <c r="G39" s="6"/>
    </row>
    <row r="40" spans="3:7" s="21" customFormat="1" ht="379.5" customHeight="1" x14ac:dyDescent="0.25">
      <c r="C40" s="13"/>
      <c r="D40"/>
      <c r="E40"/>
      <c r="F40"/>
      <c r="G40" s="6"/>
    </row>
    <row r="41" spans="3:7" s="21" customFormat="1" ht="18.75" customHeight="1" thickBot="1" x14ac:dyDescent="0.3">
      <c r="C41" s="15"/>
      <c r="D41" s="16"/>
      <c r="E41" s="8"/>
      <c r="F41" s="8"/>
      <c r="G41" s="9"/>
    </row>
    <row r="42" spans="3:7" s="21" customFormat="1" ht="15" x14ac:dyDescent="0.25"/>
    <row r="43" spans="3:7" s="21" customFormat="1" ht="15" x14ac:dyDescent="0.25"/>
    <row r="44" spans="3:7" ht="15" x14ac:dyDescent="0.25"/>
    <row r="45" spans="3:7" 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031EA-C1C1-453C-83B2-53B2169379FC}">
  <sheetPr>
    <tabColor rgb="FF013A57"/>
  </sheetPr>
  <dimension ref="A1:X57"/>
  <sheetViews>
    <sheetView showGridLines="0" zoomScale="105" zoomScaleNormal="100" workbookViewId="0"/>
  </sheetViews>
  <sheetFormatPr defaultColWidth="0" defaultRowHeight="15" zeroHeight="1" x14ac:dyDescent="0.25"/>
  <cols>
    <col min="1" max="2" width="4.140625" customWidth="1"/>
    <col min="3" max="3" width="27.5703125" style="80" customWidth="1"/>
    <col min="4" max="4" width="29.7109375" customWidth="1"/>
    <col min="5" max="5" width="4.7109375" customWidth="1"/>
    <col min="6" max="6" width="29.7109375" customWidth="1"/>
    <col min="7" max="7" width="4.7109375" customWidth="1"/>
    <col min="8" max="8" width="29.7109375" customWidth="1"/>
    <col min="9" max="9" width="6.5703125" customWidth="1"/>
    <col min="10" max="10" width="103" customWidth="1"/>
    <col min="11" max="12" width="3.140625" customWidth="1"/>
    <col min="13" max="13" width="20.5703125" customWidth="1"/>
    <col min="14" max="14" width="2.85546875" hidden="1" customWidth="1"/>
    <col min="15" max="15" width="20.5703125" hidden="1" customWidth="1"/>
    <col min="16" max="16" width="12.7109375" hidden="1" customWidth="1"/>
    <col min="17" max="17" width="20.5703125" hidden="1" customWidth="1"/>
    <col min="18" max="18" width="2.85546875" hidden="1" customWidth="1"/>
    <col min="19" max="19" width="45.7109375" hidden="1" customWidth="1"/>
    <col min="20" max="21" width="9.140625" hidden="1" customWidth="1"/>
    <col min="22" max="22" width="34.28515625" hidden="1" customWidth="1"/>
    <col min="23" max="23" width="61.140625" hidden="1" customWidth="1"/>
    <col min="24" max="24" width="14.42578125" hidden="1" customWidth="1"/>
    <col min="25" max="16384" width="9.140625" hidden="1"/>
  </cols>
  <sheetData>
    <row r="1" spans="1:13" x14ac:dyDescent="0.25">
      <c r="A1" s="22"/>
      <c r="B1" s="22"/>
      <c r="C1" s="76"/>
      <c r="D1" s="20"/>
      <c r="E1" s="20"/>
      <c r="F1" s="20"/>
      <c r="G1" s="20"/>
      <c r="H1" s="22"/>
      <c r="I1" s="22"/>
      <c r="J1" s="22"/>
      <c r="K1" s="22"/>
      <c r="L1" s="22"/>
      <c r="M1" s="22"/>
    </row>
    <row r="2" spans="1:13" s="88" customFormat="1" ht="28.5" customHeight="1" x14ac:dyDescent="0.25">
      <c r="A2" s="20"/>
      <c r="B2" s="87" t="s">
        <v>31</v>
      </c>
      <c r="C2" s="77"/>
      <c r="D2" s="20"/>
      <c r="E2" s="20"/>
      <c r="F2" s="20"/>
      <c r="G2" s="20"/>
      <c r="H2" s="20"/>
      <c r="I2" s="20"/>
      <c r="J2" s="20"/>
      <c r="K2" s="20"/>
      <c r="L2" s="20"/>
      <c r="M2" s="20"/>
    </row>
    <row r="3" spans="1:13" ht="18.75" x14ac:dyDescent="0.25">
      <c r="A3" s="22"/>
      <c r="B3" s="23" t="s">
        <v>5</v>
      </c>
      <c r="C3" s="77"/>
      <c r="D3" s="23"/>
      <c r="E3" s="23"/>
      <c r="F3" s="23"/>
      <c r="G3" s="23"/>
      <c r="H3" s="22"/>
      <c r="I3" s="22"/>
      <c r="J3" s="22"/>
      <c r="K3" s="22"/>
      <c r="L3" s="22"/>
      <c r="M3" s="22"/>
    </row>
    <row r="4" spans="1:13" x14ac:dyDescent="0.25">
      <c r="A4" s="22"/>
      <c r="B4" s="22"/>
      <c r="C4" s="78"/>
      <c r="D4" s="20"/>
      <c r="E4" s="20"/>
      <c r="F4" s="20"/>
      <c r="G4" s="20"/>
      <c r="H4" s="22"/>
      <c r="I4" s="22"/>
      <c r="J4" s="22"/>
      <c r="K4" s="22"/>
      <c r="L4" s="22"/>
      <c r="M4" s="22"/>
    </row>
    <row r="5" spans="1:13" x14ac:dyDescent="0.25">
      <c r="A5" s="22"/>
      <c r="B5" s="22"/>
      <c r="C5" s="78"/>
      <c r="D5" s="20"/>
      <c r="E5" s="20"/>
      <c r="F5" s="20"/>
      <c r="G5" s="20"/>
      <c r="H5" s="22"/>
      <c r="I5" s="22"/>
      <c r="J5" s="22"/>
      <c r="K5" s="22"/>
      <c r="L5" s="22"/>
      <c r="M5" s="22"/>
    </row>
    <row r="6" spans="1:13" x14ac:dyDescent="0.25">
      <c r="C6"/>
    </row>
    <row r="7" spans="1:13" ht="16.5" thickBot="1" x14ac:dyDescent="0.3">
      <c r="A7" s="1"/>
      <c r="B7" s="39" t="s">
        <v>33</v>
      </c>
      <c r="C7" s="79"/>
      <c r="D7" s="8"/>
      <c r="E7" s="8"/>
      <c r="F7" s="8"/>
      <c r="G7" s="8"/>
      <c r="H7" s="8"/>
      <c r="I7" s="8"/>
      <c r="J7" s="8"/>
      <c r="K7" s="8"/>
      <c r="L7" s="8"/>
      <c r="M7" s="1"/>
    </row>
    <row r="8" spans="1:13" x14ac:dyDescent="0.25">
      <c r="A8" s="1"/>
      <c r="B8" s="1"/>
      <c r="C8" s="40"/>
      <c r="D8" s="1"/>
      <c r="E8" s="1"/>
      <c r="F8" s="1"/>
      <c r="G8" s="1"/>
      <c r="H8" s="1"/>
      <c r="I8" s="1"/>
      <c r="J8" s="1"/>
      <c r="K8" s="1"/>
      <c r="L8" s="1"/>
      <c r="M8" s="1"/>
    </row>
    <row r="9" spans="1:13" ht="30" customHeight="1" x14ac:dyDescent="0.25">
      <c r="A9" s="1"/>
      <c r="B9" s="1"/>
      <c r="C9" s="40"/>
      <c r="D9" s="41" t="s">
        <v>34</v>
      </c>
      <c r="E9" s="1"/>
      <c r="F9" s="124" t="s">
        <v>35</v>
      </c>
      <c r="G9" s="1"/>
      <c r="H9" s="123" t="s">
        <v>36</v>
      </c>
      <c r="I9" s="1"/>
      <c r="J9" s="1"/>
      <c r="K9" s="1"/>
      <c r="L9" s="1"/>
      <c r="M9" s="1"/>
    </row>
    <row r="10" spans="1:13" ht="6" customHeight="1" thickBot="1" x14ac:dyDescent="0.3">
      <c r="E10" s="1"/>
      <c r="G10" s="1"/>
    </row>
    <row r="11" spans="1:13" ht="31.5" customHeight="1" x14ac:dyDescent="0.25">
      <c r="A11" s="48"/>
      <c r="B11" s="48"/>
      <c r="C11" s="81" t="s">
        <v>37</v>
      </c>
      <c r="D11" s="109">
        <f>SUM(F11,H11)</f>
        <v>28200</v>
      </c>
      <c r="E11" s="110"/>
      <c r="F11" s="111">
        <f>SUM(F13,F15)</f>
        <v>26200</v>
      </c>
      <c r="G11" s="110"/>
      <c r="H11" s="111">
        <f>SUM(H13,H15)</f>
        <v>2000</v>
      </c>
      <c r="I11" s="48"/>
      <c r="J11" s="218" t="s">
        <v>211</v>
      </c>
      <c r="K11" s="48"/>
      <c r="L11" s="48"/>
      <c r="M11" s="48"/>
    </row>
    <row r="12" spans="1:13" ht="6" customHeight="1" x14ac:dyDescent="0.25">
      <c r="A12" s="1"/>
      <c r="D12" s="112"/>
      <c r="E12" s="113"/>
      <c r="F12" s="112"/>
      <c r="G12" s="113"/>
      <c r="H12" s="112"/>
      <c r="J12" s="219"/>
      <c r="K12" s="1"/>
      <c r="L12" s="1"/>
      <c r="M12" s="1"/>
    </row>
    <row r="13" spans="1:13" ht="28.5" customHeight="1" x14ac:dyDescent="0.25">
      <c r="A13" s="48"/>
      <c r="B13" s="48"/>
      <c r="C13" s="82" t="s">
        <v>38</v>
      </c>
      <c r="D13" s="111">
        <f>SUM(F13,H13)</f>
        <v>28000</v>
      </c>
      <c r="E13" s="110"/>
      <c r="F13" s="111">
        <f>'B.2 Transport input'!$E$12</f>
        <v>26000</v>
      </c>
      <c r="G13" s="110"/>
      <c r="H13" s="111">
        <f>'B.2 Transport input'!$E$35</f>
        <v>2000</v>
      </c>
      <c r="I13" s="48"/>
      <c r="J13" s="219"/>
      <c r="K13" s="48"/>
      <c r="L13" s="48"/>
      <c r="M13" s="48"/>
    </row>
    <row r="14" spans="1:13" ht="6" customHeight="1" x14ac:dyDescent="0.25">
      <c r="C14" s="83"/>
      <c r="D14" s="112"/>
      <c r="E14" s="113"/>
      <c r="F14" s="112"/>
      <c r="G14" s="113"/>
      <c r="H14" s="112"/>
      <c r="J14" s="219"/>
    </row>
    <row r="15" spans="1:13" ht="28.5" customHeight="1" x14ac:dyDescent="0.25">
      <c r="A15" s="48"/>
      <c r="B15" s="48"/>
      <c r="C15" s="82" t="s">
        <v>39</v>
      </c>
      <c r="D15" s="111">
        <f>SUM(F15,H15)</f>
        <v>200</v>
      </c>
      <c r="E15" s="110"/>
      <c r="F15" s="111">
        <f>'B.3 Opslag input'!$E$12</f>
        <v>200</v>
      </c>
      <c r="G15" s="110"/>
      <c r="H15" s="111">
        <f>'B.3 Opslag input'!$E$35</f>
        <v>0</v>
      </c>
      <c r="I15" s="48"/>
      <c r="J15" s="219"/>
      <c r="K15" s="48"/>
      <c r="L15" s="48"/>
      <c r="M15" s="48"/>
    </row>
    <row r="16" spans="1:13" ht="6" customHeight="1" x14ac:dyDescent="0.25">
      <c r="A16" s="1"/>
      <c r="E16" s="1"/>
      <c r="G16" s="1"/>
      <c r="J16" s="219"/>
      <c r="K16" s="1"/>
      <c r="L16" s="1"/>
      <c r="M16" s="1"/>
    </row>
    <row r="17" spans="1:13" ht="31.5" customHeight="1" x14ac:dyDescent="0.25">
      <c r="A17" s="48"/>
      <c r="B17" s="48"/>
      <c r="C17" s="81" t="s">
        <v>40</v>
      </c>
      <c r="D17" s="133">
        <v>0</v>
      </c>
      <c r="E17" s="48"/>
      <c r="F17" s="133">
        <v>0</v>
      </c>
      <c r="G17" s="48"/>
      <c r="H17" s="133">
        <v>0</v>
      </c>
      <c r="I17" s="48"/>
      <c r="J17" s="219"/>
      <c r="K17" s="48"/>
      <c r="L17" s="48"/>
      <c r="M17" s="48"/>
    </row>
    <row r="18" spans="1:13" ht="6" customHeight="1" x14ac:dyDescent="0.25">
      <c r="A18" s="1"/>
      <c r="E18" s="1"/>
      <c r="G18" s="1"/>
      <c r="J18" s="219"/>
      <c r="K18" s="1"/>
      <c r="L18" s="1"/>
      <c r="M18" s="1"/>
    </row>
    <row r="19" spans="1:13" ht="31.5" customHeight="1" thickBot="1" x14ac:dyDescent="0.3">
      <c r="A19" s="48"/>
      <c r="B19" s="48"/>
      <c r="C19" s="81" t="s">
        <v>127</v>
      </c>
      <c r="D19" s="114">
        <f>IFERROR(D11/D17,0)</f>
        <v>0</v>
      </c>
      <c r="E19" s="48"/>
      <c r="F19" s="114">
        <f>IFERROR(F11/F17,0)</f>
        <v>0</v>
      </c>
      <c r="G19" s="48"/>
      <c r="H19" s="114">
        <f>IFERROR(H11/H17,0)</f>
        <v>0</v>
      </c>
      <c r="I19" s="48"/>
      <c r="J19" s="220"/>
      <c r="K19" s="48"/>
      <c r="L19" s="48"/>
      <c r="M19" s="48"/>
    </row>
    <row r="20" spans="1:13" x14ac:dyDescent="0.25"/>
    <row r="21" spans="1:13" x14ac:dyDescent="0.25"/>
    <row r="22" spans="1:13" ht="16.5" thickBot="1" x14ac:dyDescent="0.3">
      <c r="A22" s="1"/>
      <c r="B22" s="39" t="s">
        <v>45</v>
      </c>
      <c r="C22" s="79"/>
      <c r="D22" s="8"/>
      <c r="E22" s="8"/>
      <c r="F22" s="8"/>
      <c r="G22" s="8"/>
      <c r="H22" s="8"/>
      <c r="I22" s="8"/>
      <c r="J22" s="8"/>
      <c r="K22" s="8"/>
      <c r="L22" s="8"/>
      <c r="M22" s="1"/>
    </row>
    <row r="23" spans="1:13" ht="15.75" x14ac:dyDescent="0.25">
      <c r="A23" s="1"/>
      <c r="B23" s="46"/>
      <c r="C23" s="40"/>
      <c r="D23" s="1"/>
      <c r="E23" s="1"/>
      <c r="F23" s="1"/>
      <c r="G23" s="1"/>
      <c r="H23" s="1"/>
      <c r="I23" s="1"/>
      <c r="J23" s="1"/>
      <c r="K23" s="1"/>
      <c r="L23" s="1"/>
      <c r="M23" s="1"/>
    </row>
    <row r="24" spans="1:13" ht="16.5" thickBot="1" x14ac:dyDescent="0.3">
      <c r="A24" s="1"/>
      <c r="B24" s="46"/>
      <c r="C24" s="40"/>
      <c r="D24" s="1"/>
      <c r="E24" s="1"/>
      <c r="F24" s="1"/>
      <c r="G24" s="1"/>
      <c r="H24" s="1"/>
      <c r="I24" s="1"/>
      <c r="J24" s="1"/>
      <c r="K24" s="1"/>
      <c r="L24" s="1"/>
      <c r="M24" s="1"/>
    </row>
    <row r="25" spans="1:13" ht="63.75" customHeight="1" thickBot="1" x14ac:dyDescent="0.3">
      <c r="A25" s="14"/>
      <c r="B25" s="47"/>
      <c r="C25" s="14" t="s">
        <v>128</v>
      </c>
      <c r="D25" s="215" t="s">
        <v>131</v>
      </c>
      <c r="E25" s="216"/>
      <c r="F25" s="216"/>
      <c r="G25" s="216"/>
      <c r="H25" s="217"/>
      <c r="I25" s="14"/>
      <c r="J25" s="134" t="s">
        <v>129</v>
      </c>
      <c r="K25" s="14"/>
      <c r="L25" s="14"/>
      <c r="M25" s="14"/>
    </row>
    <row r="26" spans="1:13" ht="15.75" x14ac:dyDescent="0.25">
      <c r="A26" s="1"/>
      <c r="B26" s="46"/>
      <c r="C26" s="40"/>
      <c r="D26" s="1"/>
      <c r="E26" s="1"/>
      <c r="F26" s="1"/>
      <c r="G26" s="1"/>
      <c r="H26" s="1"/>
      <c r="I26" s="1"/>
      <c r="J26" s="1"/>
      <c r="K26" s="1"/>
      <c r="L26" s="1"/>
      <c r="M26" s="1"/>
    </row>
    <row r="27" spans="1:13" ht="63.75" customHeight="1" x14ac:dyDescent="0.25">
      <c r="A27" s="14"/>
      <c r="B27" s="47"/>
      <c r="C27" s="14" t="s">
        <v>46</v>
      </c>
      <c r="D27" s="215" t="s">
        <v>130</v>
      </c>
      <c r="E27" s="216"/>
      <c r="F27" s="216"/>
      <c r="G27" s="216"/>
      <c r="H27" s="217"/>
      <c r="I27" s="14"/>
      <c r="J27" s="14"/>
      <c r="K27" s="14"/>
      <c r="L27" s="14"/>
      <c r="M27" s="14"/>
    </row>
    <row r="28" spans="1:13" ht="15.75" x14ac:dyDescent="0.25">
      <c r="A28" s="1"/>
      <c r="B28" s="46"/>
      <c r="C28" s="40"/>
      <c r="D28" s="1"/>
      <c r="E28" s="1"/>
      <c r="F28" s="1"/>
      <c r="G28" s="1"/>
      <c r="H28" s="1"/>
      <c r="I28" s="1"/>
      <c r="J28" s="1"/>
      <c r="K28" s="1"/>
      <c r="L28" s="1"/>
      <c r="M28" s="1"/>
    </row>
    <row r="29" spans="1:13" ht="63.75" customHeight="1" x14ac:dyDescent="0.25">
      <c r="A29" s="14"/>
      <c r="B29" s="47"/>
      <c r="C29" s="14" t="s">
        <v>47</v>
      </c>
      <c r="D29" s="215" t="s">
        <v>132</v>
      </c>
      <c r="E29" s="216"/>
      <c r="F29" s="216"/>
      <c r="G29" s="216"/>
      <c r="H29" s="217"/>
      <c r="I29" s="14"/>
    </row>
    <row r="30" spans="1:13" ht="15.75" x14ac:dyDescent="0.25">
      <c r="A30" s="1"/>
      <c r="B30" s="46"/>
      <c r="C30" s="40"/>
      <c r="D30" s="1"/>
      <c r="E30" s="1"/>
      <c r="F30" s="1"/>
      <c r="G30" s="1"/>
      <c r="H30" s="1"/>
      <c r="I30" s="1"/>
      <c r="J30" s="1"/>
      <c r="K30" s="1"/>
      <c r="L30" s="1"/>
      <c r="M30" s="1"/>
    </row>
    <row r="31" spans="1:13" ht="63.75" customHeight="1" x14ac:dyDescent="0.25">
      <c r="A31" s="14"/>
      <c r="B31" s="47"/>
      <c r="C31" s="14" t="s">
        <v>48</v>
      </c>
      <c r="D31" s="215" t="s">
        <v>133</v>
      </c>
      <c r="E31" s="216"/>
      <c r="F31" s="216"/>
      <c r="G31" s="216"/>
      <c r="H31" s="217"/>
      <c r="I31" s="14"/>
    </row>
    <row r="32" spans="1:13" ht="16.5" thickBot="1" x14ac:dyDescent="0.3">
      <c r="A32" s="1"/>
      <c r="B32" s="46"/>
      <c r="C32" s="40"/>
      <c r="D32" s="1"/>
      <c r="E32" s="1"/>
      <c r="F32" s="1"/>
      <c r="G32" s="1"/>
      <c r="H32" s="1"/>
      <c r="I32" s="1"/>
    </row>
    <row r="33" spans="1:13" ht="63.75" customHeight="1" thickBot="1" x14ac:dyDescent="0.3">
      <c r="A33" s="14"/>
      <c r="B33" s="47"/>
      <c r="C33" s="14" t="s">
        <v>49</v>
      </c>
      <c r="D33" s="215" t="s">
        <v>134</v>
      </c>
      <c r="E33" s="216"/>
      <c r="F33" s="216"/>
      <c r="G33" s="216"/>
      <c r="H33" s="217"/>
      <c r="I33" s="14"/>
      <c r="J33" s="134" t="s">
        <v>217</v>
      </c>
    </row>
    <row r="34" spans="1:13" ht="15.75" x14ac:dyDescent="0.25">
      <c r="A34" s="1"/>
      <c r="B34" s="46"/>
      <c r="C34" s="40"/>
      <c r="D34" s="1"/>
      <c r="E34" s="1"/>
      <c r="F34" s="1"/>
      <c r="G34" s="1"/>
      <c r="H34" s="1"/>
      <c r="I34" s="1"/>
    </row>
    <row r="35" spans="1:13" ht="63.75" customHeight="1" x14ac:dyDescent="0.25">
      <c r="A35" s="14"/>
      <c r="B35" s="47"/>
      <c r="C35" s="14" t="s">
        <v>50</v>
      </c>
      <c r="D35" s="215" t="s">
        <v>135</v>
      </c>
      <c r="E35" s="216"/>
      <c r="F35" s="216"/>
      <c r="G35" s="216"/>
      <c r="H35" s="217"/>
      <c r="I35" s="14"/>
    </row>
    <row r="36" spans="1:13" ht="15.75" x14ac:dyDescent="0.25">
      <c r="A36" s="1"/>
      <c r="B36" s="46"/>
      <c r="C36" s="40"/>
      <c r="D36" s="1"/>
      <c r="E36" s="1"/>
      <c r="F36" s="1"/>
      <c r="G36" s="1"/>
      <c r="H36" s="1"/>
      <c r="I36" s="1"/>
      <c r="J36" s="1"/>
      <c r="K36" s="1"/>
      <c r="L36" s="1"/>
      <c r="M36" s="1"/>
    </row>
    <row r="37" spans="1:13" x14ac:dyDescent="0.25"/>
    <row r="38" spans="1:13" x14ac:dyDescent="0.25"/>
    <row r="39" spans="1:13" x14ac:dyDescent="0.25"/>
    <row r="50" x14ac:dyDescent="0.25"/>
    <row r="51" x14ac:dyDescent="0.25"/>
    <row r="52" x14ac:dyDescent="0.25"/>
    <row r="54" x14ac:dyDescent="0.25"/>
    <row r="55" x14ac:dyDescent="0.25"/>
    <row r="56" x14ac:dyDescent="0.25"/>
    <row r="57" x14ac:dyDescent="0.25"/>
  </sheetData>
  <mergeCells count="7">
    <mergeCell ref="D31:H31"/>
    <mergeCell ref="D33:H33"/>
    <mergeCell ref="D35:H35"/>
    <mergeCell ref="J11:J19"/>
    <mergeCell ref="D25:H25"/>
    <mergeCell ref="D27:H27"/>
    <mergeCell ref="D29:H2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06C2C-C224-42E3-B6C7-554BBE1FEA5A}">
  <sheetPr>
    <tabColor rgb="FF013A57"/>
  </sheetPr>
  <dimension ref="A1:V75"/>
  <sheetViews>
    <sheetView showGridLines="0" zoomScaleNormal="100" workbookViewId="0">
      <selection activeCell="E17" sqref="E17"/>
    </sheetView>
  </sheetViews>
  <sheetFormatPr defaultColWidth="0" defaultRowHeight="15" zeroHeight="1" x14ac:dyDescent="0.25"/>
  <cols>
    <col min="1" max="3" width="4.140625" customWidth="1"/>
    <col min="4" max="4" width="14.28515625" customWidth="1"/>
    <col min="5" max="5" width="22.28515625" customWidth="1"/>
    <col min="6" max="11" width="14.28515625" customWidth="1"/>
    <col min="12" max="12" width="28.42578125" customWidth="1"/>
    <col min="13" max="16" width="14.28515625" customWidth="1"/>
    <col min="17" max="17" width="28.42578125" customWidth="1"/>
    <col min="18" max="19" width="14.28515625" customWidth="1"/>
    <col min="20" max="20" width="28.42578125" customWidth="1"/>
    <col min="21" max="21" width="55" customWidth="1"/>
    <col min="22" max="22" width="9.140625" customWidth="1"/>
    <col min="23" max="16384" width="9.140625" hidden="1"/>
  </cols>
  <sheetData>
    <row r="1" spans="1:22" x14ac:dyDescent="0.25">
      <c r="A1" s="22"/>
      <c r="B1" s="22"/>
      <c r="C1" s="22"/>
      <c r="D1" s="34"/>
      <c r="E1" s="20"/>
      <c r="F1" s="20"/>
      <c r="G1" s="20"/>
      <c r="H1" s="22"/>
      <c r="I1" s="22"/>
      <c r="J1" s="22"/>
      <c r="K1" s="22"/>
      <c r="L1" s="22"/>
      <c r="M1" s="22"/>
      <c r="N1" s="22"/>
      <c r="O1" s="22"/>
      <c r="P1" s="22"/>
      <c r="Q1" s="22"/>
      <c r="R1" s="22"/>
      <c r="S1" s="22"/>
      <c r="T1" s="22"/>
      <c r="U1" s="22"/>
      <c r="V1" s="38"/>
    </row>
    <row r="2" spans="1:22" s="88" customFormat="1" ht="28.5" customHeight="1" x14ac:dyDescent="0.25">
      <c r="A2" s="20"/>
      <c r="B2" s="87" t="s">
        <v>31</v>
      </c>
      <c r="C2" s="23"/>
      <c r="D2" s="23"/>
      <c r="E2" s="20"/>
      <c r="F2" s="20"/>
      <c r="G2" s="20"/>
      <c r="H2" s="20"/>
      <c r="I2" s="20"/>
      <c r="J2" s="20"/>
      <c r="K2" s="20"/>
      <c r="L2" s="20"/>
      <c r="M2" s="20"/>
      <c r="N2" s="20"/>
      <c r="O2" s="20"/>
      <c r="P2" s="20"/>
      <c r="Q2" s="20"/>
      <c r="R2" s="20"/>
      <c r="S2" s="20"/>
      <c r="T2" s="20"/>
      <c r="U2" s="20"/>
      <c r="V2" s="89"/>
    </row>
    <row r="3" spans="1:22" ht="18.75" x14ac:dyDescent="0.25">
      <c r="A3" s="22"/>
      <c r="B3" s="23" t="s">
        <v>6</v>
      </c>
      <c r="C3" s="23"/>
      <c r="D3" s="23"/>
      <c r="E3" s="23"/>
      <c r="F3" s="23"/>
      <c r="G3" s="23"/>
      <c r="H3" s="22"/>
      <c r="I3" s="22"/>
      <c r="J3" s="22"/>
      <c r="K3" s="22"/>
      <c r="L3" s="22"/>
      <c r="M3" s="22"/>
      <c r="N3" s="22"/>
      <c r="O3" s="22"/>
      <c r="P3" s="22"/>
      <c r="Q3" s="22"/>
      <c r="R3" s="22"/>
      <c r="S3" s="22"/>
      <c r="T3" s="22"/>
      <c r="U3" s="22"/>
      <c r="V3" s="38"/>
    </row>
    <row r="4" spans="1:22" x14ac:dyDescent="0.25">
      <c r="A4" s="22"/>
      <c r="B4" s="22"/>
      <c r="C4" s="22"/>
      <c r="D4" s="20"/>
      <c r="E4" s="20"/>
      <c r="F4" s="20"/>
      <c r="G4" s="20"/>
      <c r="H4" s="22"/>
      <c r="I4" s="22"/>
      <c r="J4" s="22"/>
      <c r="K4" s="22"/>
      <c r="L4" s="22"/>
      <c r="M4" s="22"/>
      <c r="N4" s="22"/>
      <c r="O4" s="22"/>
      <c r="P4" s="22"/>
      <c r="Q4" s="22"/>
      <c r="R4" s="22"/>
      <c r="S4" s="22"/>
      <c r="T4" s="22"/>
      <c r="U4" s="22"/>
      <c r="V4" s="38"/>
    </row>
    <row r="5" spans="1:22" x14ac:dyDescent="0.25">
      <c r="A5" s="22"/>
      <c r="B5" s="22"/>
      <c r="C5" s="22"/>
      <c r="D5" s="20"/>
      <c r="E5" s="20"/>
      <c r="F5" s="20"/>
      <c r="G5" s="20"/>
      <c r="H5" s="22"/>
      <c r="I5" s="22"/>
      <c r="J5" s="22"/>
      <c r="K5" s="22"/>
      <c r="L5" s="22"/>
      <c r="M5" s="22"/>
      <c r="N5" s="22"/>
      <c r="O5" s="22"/>
      <c r="P5" s="22"/>
      <c r="Q5" s="22"/>
      <c r="R5" s="22"/>
      <c r="S5" s="22"/>
      <c r="T5" s="22"/>
      <c r="U5" s="22"/>
      <c r="V5" s="38"/>
    </row>
    <row r="6" spans="1:22" x14ac:dyDescent="0.25">
      <c r="A6" s="1"/>
      <c r="B6" s="1"/>
      <c r="C6" s="40"/>
      <c r="D6" s="1"/>
      <c r="E6" s="1"/>
      <c r="F6" s="1"/>
      <c r="G6" s="1"/>
      <c r="H6" s="1"/>
      <c r="I6" s="1"/>
      <c r="J6" s="1"/>
      <c r="K6" s="1"/>
      <c r="L6" s="1"/>
      <c r="M6" s="1"/>
      <c r="N6" s="1"/>
      <c r="O6" s="1"/>
      <c r="P6" s="1"/>
      <c r="Q6" s="1"/>
      <c r="R6" s="1"/>
      <c r="S6" s="1"/>
    </row>
    <row r="7" spans="1:22" ht="23.25" customHeight="1" x14ac:dyDescent="0.25">
      <c r="A7" s="1"/>
      <c r="B7" s="129" t="s">
        <v>51</v>
      </c>
      <c r="C7" s="125"/>
      <c r="D7" s="126"/>
      <c r="E7" s="126"/>
      <c r="F7" s="126"/>
      <c r="G7" s="126"/>
      <c r="H7" s="126"/>
      <c r="I7" s="126"/>
      <c r="J7" s="126"/>
      <c r="K7" s="126"/>
      <c r="L7" s="126"/>
      <c r="M7" s="126"/>
      <c r="N7" s="126"/>
      <c r="O7" s="126"/>
      <c r="P7" s="126"/>
      <c r="Q7" s="126"/>
      <c r="R7" s="126"/>
      <c r="S7" s="126"/>
      <c r="T7" s="126"/>
      <c r="U7" s="126"/>
    </row>
    <row r="8" spans="1:22" ht="5.25" customHeight="1" thickBot="1" x14ac:dyDescent="0.3">
      <c r="A8" s="1"/>
      <c r="B8" s="127"/>
      <c r="C8" s="127"/>
      <c r="D8" s="128"/>
      <c r="E8" s="128"/>
      <c r="F8" s="128"/>
      <c r="G8" s="128"/>
      <c r="H8" s="128"/>
      <c r="I8" s="128"/>
      <c r="J8" s="128"/>
      <c r="K8" s="128"/>
      <c r="L8" s="128"/>
      <c r="M8" s="128"/>
      <c r="N8" s="128"/>
      <c r="O8" s="128"/>
      <c r="P8" s="128"/>
      <c r="Q8" s="128"/>
      <c r="R8" s="128"/>
      <c r="S8" s="128"/>
      <c r="T8" s="128"/>
      <c r="U8" s="128"/>
    </row>
    <row r="9" spans="1:22" x14ac:dyDescent="0.25">
      <c r="A9" s="1"/>
      <c r="B9" s="1"/>
      <c r="C9" s="1"/>
      <c r="D9" s="1"/>
      <c r="E9" s="1"/>
      <c r="F9" s="1"/>
      <c r="G9" s="1"/>
      <c r="H9" s="1"/>
      <c r="I9" s="1"/>
      <c r="J9" s="1"/>
      <c r="K9" s="1"/>
      <c r="L9" s="1"/>
      <c r="M9" s="1"/>
      <c r="N9" s="1"/>
      <c r="O9" s="1"/>
      <c r="P9" s="1"/>
      <c r="Q9" s="1"/>
    </row>
    <row r="10" spans="1:22" ht="22.5" customHeight="1" x14ac:dyDescent="0.25">
      <c r="A10" s="1"/>
      <c r="B10" s="1"/>
      <c r="C10" s="1"/>
      <c r="D10" s="1"/>
      <c r="E10" s="124" t="s">
        <v>35</v>
      </c>
      <c r="F10" s="1"/>
      <c r="G10" s="1"/>
      <c r="H10" s="1"/>
      <c r="I10" s="1"/>
      <c r="J10" s="1"/>
      <c r="K10" s="1"/>
      <c r="L10" s="1"/>
      <c r="M10" s="1"/>
      <c r="N10" s="1"/>
      <c r="O10" s="1"/>
      <c r="P10" s="1"/>
      <c r="Q10" s="1"/>
      <c r="R10" s="1"/>
      <c r="S10" s="1"/>
      <c r="T10" s="1"/>
    </row>
    <row r="11" spans="1:22" ht="4.5" customHeight="1" x14ac:dyDescent="0.25">
      <c r="A11" s="1"/>
      <c r="B11" s="1"/>
      <c r="C11" s="1"/>
      <c r="D11" s="1"/>
      <c r="E11" s="1"/>
      <c r="F11" s="1"/>
      <c r="G11" s="1"/>
      <c r="H11" s="1"/>
      <c r="I11" s="1"/>
      <c r="J11" s="1"/>
      <c r="K11" s="1"/>
      <c r="L11" s="1"/>
      <c r="M11" s="1"/>
      <c r="N11" s="1"/>
      <c r="O11" s="1"/>
      <c r="P11" s="1"/>
      <c r="Q11" s="1"/>
      <c r="R11" s="1"/>
      <c r="S11" s="1"/>
      <c r="T11" s="1"/>
    </row>
    <row r="12" spans="1:22" ht="31.5" customHeight="1" x14ac:dyDescent="0.25">
      <c r="A12" s="48"/>
      <c r="B12" s="48"/>
      <c r="C12" s="221" t="s">
        <v>52</v>
      </c>
      <c r="D12" s="222"/>
      <c r="E12" s="109">
        <f>SUM(E17:E26)</f>
        <v>26000</v>
      </c>
      <c r="F12" s="48"/>
      <c r="G12" s="48"/>
      <c r="H12" s="48"/>
      <c r="I12" s="48"/>
      <c r="J12" s="48"/>
      <c r="K12" s="48"/>
      <c r="L12" s="48"/>
      <c r="M12" s="48"/>
      <c r="N12" s="48"/>
      <c r="O12" s="48"/>
      <c r="P12" s="48"/>
      <c r="Q12" s="48"/>
      <c r="R12" s="48"/>
      <c r="S12" s="48"/>
      <c r="T12" s="48"/>
    </row>
    <row r="13" spans="1:22" x14ac:dyDescent="0.25">
      <c r="A13" s="1"/>
      <c r="B13" s="1"/>
      <c r="C13" s="1"/>
      <c r="D13" s="1"/>
      <c r="E13" s="1"/>
      <c r="F13" s="1"/>
      <c r="G13" s="1"/>
      <c r="H13" s="1"/>
      <c r="I13" s="1"/>
      <c r="J13" s="1"/>
      <c r="K13" s="1"/>
      <c r="L13" s="1"/>
      <c r="M13" s="1"/>
      <c r="N13" s="1"/>
      <c r="O13" s="1"/>
      <c r="P13" s="1"/>
      <c r="Q13" s="1"/>
    </row>
    <row r="14" spans="1:22" ht="15.75" thickBot="1" x14ac:dyDescent="0.3">
      <c r="A14" s="1"/>
      <c r="B14" s="1"/>
      <c r="C14" s="1"/>
      <c r="D14" s="1"/>
      <c r="E14" s="1"/>
      <c r="F14" s="1"/>
      <c r="G14" s="1"/>
      <c r="H14" s="1"/>
      <c r="I14" s="1"/>
      <c r="J14" s="1"/>
      <c r="K14" s="1"/>
      <c r="L14" s="1"/>
      <c r="M14" s="1"/>
      <c r="N14" s="1"/>
      <c r="O14" s="1"/>
      <c r="P14" s="1"/>
      <c r="Q14" s="1"/>
    </row>
    <row r="15" spans="1:22" ht="28.5" customHeight="1" thickBot="1" x14ac:dyDescent="0.3">
      <c r="A15" s="29"/>
      <c r="B15" s="29"/>
      <c r="C15" s="55" t="s">
        <v>53</v>
      </c>
      <c r="D15" s="56"/>
      <c r="E15" s="56"/>
      <c r="F15" s="84"/>
      <c r="G15" s="57"/>
      <c r="H15" s="58" t="s">
        <v>54</v>
      </c>
      <c r="I15" s="59"/>
      <c r="J15" s="59"/>
      <c r="K15" s="59"/>
      <c r="L15" s="60"/>
      <c r="M15" s="61" t="s">
        <v>141</v>
      </c>
      <c r="N15" s="62"/>
      <c r="O15" s="62"/>
      <c r="P15" s="62"/>
      <c r="Q15" s="63"/>
      <c r="R15" s="64" t="s">
        <v>55</v>
      </c>
      <c r="S15" s="65"/>
      <c r="T15" s="66"/>
      <c r="U15" s="67" t="s">
        <v>56</v>
      </c>
      <c r="V15" s="53"/>
    </row>
    <row r="16" spans="1:22" ht="36" customHeight="1" thickBot="1" x14ac:dyDescent="0.3">
      <c r="A16" s="1"/>
      <c r="B16" s="1"/>
      <c r="C16" s="73" t="s">
        <v>57</v>
      </c>
      <c r="D16" s="71" t="s">
        <v>58</v>
      </c>
      <c r="E16" s="71" t="s">
        <v>59</v>
      </c>
      <c r="F16" s="71" t="s">
        <v>60</v>
      </c>
      <c r="G16" s="72" t="s">
        <v>144</v>
      </c>
      <c r="H16" s="72" t="s">
        <v>62</v>
      </c>
      <c r="I16" s="71" t="s">
        <v>63</v>
      </c>
      <c r="J16" s="71" t="s">
        <v>64</v>
      </c>
      <c r="K16" s="71" t="s">
        <v>65</v>
      </c>
      <c r="L16" s="72" t="s">
        <v>66</v>
      </c>
      <c r="M16" s="72" t="s">
        <v>62</v>
      </c>
      <c r="N16" s="71" t="s">
        <v>63</v>
      </c>
      <c r="O16" s="71" t="s">
        <v>64</v>
      </c>
      <c r="P16" s="71" t="s">
        <v>67</v>
      </c>
      <c r="Q16" s="72" t="s">
        <v>66</v>
      </c>
      <c r="R16" s="72" t="s">
        <v>62</v>
      </c>
      <c r="S16" s="71" t="s">
        <v>63</v>
      </c>
      <c r="T16" s="72" t="s">
        <v>66</v>
      </c>
      <c r="U16" s="69" t="s">
        <v>68</v>
      </c>
    </row>
    <row r="17" spans="1:21" ht="30" x14ac:dyDescent="0.25">
      <c r="A17" s="1"/>
      <c r="B17" s="1"/>
      <c r="C17" s="115">
        <v>1</v>
      </c>
      <c r="D17" s="75" t="str">
        <f>IFERROR(INDEX('Data kwaliteit index'!$E:$E,MATCH(
MIN(INDEX('Data kwaliteit index'!$F:$F,MATCH(_xlfn.CONCAT(H17,I17,J17),'Data kwaliteit index'!$D:$D,0)), INDEX('Data kwaliteit index'!$F:$F,MATCH(_xlfn.CONCAT(M17,N17,O17),'Data kwaliteit index'!$D:$D,0))),
'Data kwaliteit index'!$F:$F,0)),"")</f>
        <v>Goud +</v>
      </c>
      <c r="E17" s="116">
        <v>13000</v>
      </c>
      <c r="F17" s="117">
        <f>IFERROR(E17/$E$12,"")</f>
        <v>0.5</v>
      </c>
      <c r="G17" s="70" t="s">
        <v>70</v>
      </c>
      <c r="H17" s="118" t="s">
        <v>71</v>
      </c>
      <c r="I17" s="70" t="s">
        <v>159</v>
      </c>
      <c r="J17" s="74" t="s">
        <v>73</v>
      </c>
      <c r="K17" s="74" t="s">
        <v>74</v>
      </c>
      <c r="L17" s="68" t="s">
        <v>75</v>
      </c>
      <c r="M17" s="118" t="s">
        <v>71</v>
      </c>
      <c r="N17" s="70" t="s">
        <v>159</v>
      </c>
      <c r="O17" s="74" t="s">
        <v>73</v>
      </c>
      <c r="P17" s="70" t="s">
        <v>120</v>
      </c>
      <c r="Q17" s="68" t="s">
        <v>76</v>
      </c>
      <c r="R17" s="118" t="s">
        <v>71</v>
      </c>
      <c r="S17" s="70" t="s">
        <v>159</v>
      </c>
      <c r="T17" s="68" t="s">
        <v>77</v>
      </c>
      <c r="U17" s="68" t="s">
        <v>78</v>
      </c>
    </row>
    <row r="18" spans="1:21" ht="60" x14ac:dyDescent="0.25">
      <c r="A18" s="1"/>
      <c r="B18" s="1"/>
      <c r="C18" s="105">
        <v>2</v>
      </c>
      <c r="D18" s="75" t="str">
        <f>IFERROR(INDEX('Data kwaliteit index'!$E:$E,MATCH(
MIN(INDEX('Data kwaliteit index'!$F:$F,MATCH(_xlfn.CONCAT(H18,I18,J18),'Data kwaliteit index'!$D:$D,0)), INDEX('Data kwaliteit index'!$F:$F,MATCH(_xlfn.CONCAT(M18,N18,O18),'Data kwaliteit index'!$D:$D,0))),
'Data kwaliteit index'!$F:$F,0)),"")</f>
        <v>Zilver</v>
      </c>
      <c r="E18" s="116">
        <v>5000</v>
      </c>
      <c r="F18" s="117">
        <f t="shared" ref="F18:F26" si="0">IFERROR(E18/$E$12,"")</f>
        <v>0.19230769230769232</v>
      </c>
      <c r="G18" s="43" t="s">
        <v>70</v>
      </c>
      <c r="H18" s="119" t="s">
        <v>71</v>
      </c>
      <c r="I18" s="70" t="s">
        <v>106</v>
      </c>
      <c r="J18" s="74" t="s">
        <v>73</v>
      </c>
      <c r="K18" s="74" t="s">
        <v>74</v>
      </c>
      <c r="L18" s="68" t="s">
        <v>160</v>
      </c>
      <c r="M18" s="43" t="s">
        <v>71</v>
      </c>
      <c r="N18" s="70" t="s">
        <v>159</v>
      </c>
      <c r="O18" s="74" t="s">
        <v>73</v>
      </c>
      <c r="P18" s="70" t="s">
        <v>120</v>
      </c>
      <c r="Q18" s="68" t="s">
        <v>76</v>
      </c>
      <c r="R18" s="43" t="s">
        <v>71</v>
      </c>
      <c r="S18" s="70" t="s">
        <v>159</v>
      </c>
      <c r="T18" s="68" t="s">
        <v>77</v>
      </c>
      <c r="U18" s="68" t="s">
        <v>78</v>
      </c>
    </row>
    <row r="19" spans="1:21" ht="45" x14ac:dyDescent="0.25">
      <c r="A19" s="1"/>
      <c r="B19" s="1"/>
      <c r="C19" s="105">
        <v>3</v>
      </c>
      <c r="D19" s="75" t="str">
        <f>IFERROR(INDEX('Data kwaliteit index'!$E:$E,MATCH(
MIN(INDEX('Data kwaliteit index'!$F:$F,MATCH(_xlfn.CONCAT(H19,I19,J19),'Data kwaliteit index'!$D:$D,0)), INDEX('Data kwaliteit index'!$F:$F,MATCH(_xlfn.CONCAT(M19,N19,O19),'Data kwaliteit index'!$D:$D,0))),
'Data kwaliteit index'!$F:$F,0)),"")</f>
        <v>Brons</v>
      </c>
      <c r="E19" s="116">
        <v>8000</v>
      </c>
      <c r="F19" s="117">
        <f t="shared" si="0"/>
        <v>0.30769230769230771</v>
      </c>
      <c r="G19" s="43" t="s">
        <v>84</v>
      </c>
      <c r="H19" s="119" t="s">
        <v>161</v>
      </c>
      <c r="I19" s="43" t="s">
        <v>86</v>
      </c>
      <c r="J19" s="44" t="s">
        <v>34</v>
      </c>
      <c r="K19" s="44" t="s">
        <v>74</v>
      </c>
      <c r="L19" s="68" t="s">
        <v>87</v>
      </c>
      <c r="M19" s="119" t="s">
        <v>161</v>
      </c>
      <c r="N19" s="43" t="s">
        <v>86</v>
      </c>
      <c r="O19" s="44" t="s">
        <v>34</v>
      </c>
      <c r="P19" s="43" t="s">
        <v>88</v>
      </c>
      <c r="Q19" s="42" t="s">
        <v>89</v>
      </c>
      <c r="R19" s="119" t="s">
        <v>161</v>
      </c>
      <c r="S19" s="43" t="s">
        <v>86</v>
      </c>
      <c r="T19" s="42" t="s">
        <v>90</v>
      </c>
      <c r="U19" s="68" t="s">
        <v>78</v>
      </c>
    </row>
    <row r="20" spans="1:21" ht="36" customHeight="1" x14ac:dyDescent="0.25">
      <c r="A20" s="1"/>
      <c r="B20" s="1"/>
      <c r="C20" s="105">
        <v>4</v>
      </c>
      <c r="D20" s="75" t="str">
        <f>IFERROR(INDEX('Data kwaliteit index'!$E:$E,MATCH(
MIN(INDEX('Data kwaliteit index'!$F:$F,MATCH(_xlfn.CONCAT(H20,I20,J20),'Data kwaliteit index'!$D:$D,0)), INDEX('Data kwaliteit index'!$F:$F,MATCH(_xlfn.CONCAT(M20,N20,O20),'Data kwaliteit index'!$D:$D,0))),
'Data kwaliteit index'!$F:$F,0)),"")</f>
        <v/>
      </c>
      <c r="E20" s="116"/>
      <c r="F20" s="117">
        <f t="shared" si="0"/>
        <v>0</v>
      </c>
      <c r="G20" s="43"/>
      <c r="H20" s="119"/>
      <c r="I20" s="119"/>
      <c r="J20" s="120"/>
      <c r="K20" s="44"/>
      <c r="L20" s="42"/>
      <c r="M20" s="119"/>
      <c r="N20" s="119"/>
      <c r="O20" s="120"/>
      <c r="P20" s="43"/>
      <c r="Q20" s="42"/>
      <c r="R20" s="119"/>
      <c r="S20" s="119"/>
      <c r="T20" s="42"/>
      <c r="U20" s="42"/>
    </row>
    <row r="21" spans="1:21" ht="36" customHeight="1" x14ac:dyDescent="0.25">
      <c r="A21" s="1"/>
      <c r="B21" s="1"/>
      <c r="C21" s="105">
        <v>5</v>
      </c>
      <c r="D21" s="75" t="str">
        <f>IFERROR(INDEX('Data kwaliteit index'!$E:$E,MATCH(
MIN(INDEX('Data kwaliteit index'!$F:$F,MATCH(_xlfn.CONCAT(H21,I21,J21),'Data kwaliteit index'!$D:$D,0)), INDEX('Data kwaliteit index'!$F:$F,MATCH(_xlfn.CONCAT(M21,N21,O21),'Data kwaliteit index'!$D:$D,0))),
'Data kwaliteit index'!$F:$F,0)),"")</f>
        <v/>
      </c>
      <c r="E21" s="116"/>
      <c r="F21" s="117">
        <f t="shared" si="0"/>
        <v>0</v>
      </c>
      <c r="G21" s="43"/>
      <c r="H21" s="43"/>
      <c r="I21" s="43"/>
      <c r="J21" s="44"/>
      <c r="K21" s="44"/>
      <c r="L21" s="42"/>
      <c r="M21" s="43"/>
      <c r="N21" s="43"/>
      <c r="O21" s="44"/>
      <c r="P21" s="43"/>
      <c r="Q21" s="42"/>
      <c r="R21" s="43"/>
      <c r="S21" s="43"/>
      <c r="T21" s="42"/>
      <c r="U21" s="42"/>
    </row>
    <row r="22" spans="1:21" ht="36" customHeight="1" x14ac:dyDescent="0.25">
      <c r="A22" s="1"/>
      <c r="B22" s="1"/>
      <c r="C22" s="105">
        <v>6</v>
      </c>
      <c r="D22" s="75" t="str">
        <f>IFERROR(INDEX('Data kwaliteit index'!$E:$E,MATCH(
MIN(INDEX('Data kwaliteit index'!$F:$F,MATCH(_xlfn.CONCAT(H22,I22,J22),'Data kwaliteit index'!$D:$D,0)), INDEX('Data kwaliteit index'!$F:$F,MATCH(_xlfn.CONCAT(M22,N22,O22),'Data kwaliteit index'!$D:$D,0))),
'Data kwaliteit index'!$F:$F,0)),"")</f>
        <v/>
      </c>
      <c r="E22" s="116"/>
      <c r="F22" s="117">
        <f t="shared" si="0"/>
        <v>0</v>
      </c>
      <c r="G22" s="43"/>
      <c r="H22" s="43"/>
      <c r="I22" s="43"/>
      <c r="J22" s="44"/>
      <c r="K22" s="44"/>
      <c r="L22" s="42"/>
      <c r="M22" s="43"/>
      <c r="N22" s="43"/>
      <c r="O22" s="44"/>
      <c r="P22" s="43"/>
      <c r="Q22" s="42"/>
      <c r="R22" s="43"/>
      <c r="S22" s="43"/>
      <c r="T22" s="42"/>
      <c r="U22" s="42"/>
    </row>
    <row r="23" spans="1:21" ht="36" customHeight="1" x14ac:dyDescent="0.25">
      <c r="A23" s="1"/>
      <c r="B23" s="1"/>
      <c r="C23" s="105">
        <v>7</v>
      </c>
      <c r="D23" s="75" t="str">
        <f>IFERROR(INDEX('Data kwaliteit index'!$E:$E,MATCH(
MIN(INDEX('Data kwaliteit index'!$F:$F,MATCH(_xlfn.CONCAT(H23,I23,J23),'Data kwaliteit index'!$D:$D,0)), INDEX('Data kwaliteit index'!$F:$F,MATCH(_xlfn.CONCAT(M23,N23,O23),'Data kwaliteit index'!$D:$D,0))),
'Data kwaliteit index'!$F:$F,0)),"")</f>
        <v/>
      </c>
      <c r="E23" s="116"/>
      <c r="F23" s="117">
        <f t="shared" si="0"/>
        <v>0</v>
      </c>
      <c r="G23" s="43"/>
      <c r="H23" s="43"/>
      <c r="I23" s="43"/>
      <c r="J23" s="44"/>
      <c r="K23" s="44"/>
      <c r="L23" s="42"/>
      <c r="M23" s="43"/>
      <c r="N23" s="43"/>
      <c r="O23" s="44"/>
      <c r="P23" s="43"/>
      <c r="Q23" s="42"/>
      <c r="R23" s="43"/>
      <c r="S23" s="43"/>
      <c r="T23" s="42"/>
      <c r="U23" s="42"/>
    </row>
    <row r="24" spans="1:21" ht="36" customHeight="1" x14ac:dyDescent="0.25">
      <c r="A24" s="1"/>
      <c r="B24" s="1"/>
      <c r="C24" s="105">
        <v>8</v>
      </c>
      <c r="D24" s="75" t="str">
        <f>IFERROR(INDEX('Data kwaliteit index'!$E:$E,MATCH(
MIN(INDEX('Data kwaliteit index'!$F:$F,MATCH(_xlfn.CONCAT(H24,I24,J24),'Data kwaliteit index'!$D:$D,0)), INDEX('Data kwaliteit index'!$F:$F,MATCH(_xlfn.CONCAT(M24,N24,O24),'Data kwaliteit index'!$D:$D,0))),
'Data kwaliteit index'!$F:$F,0)),"")</f>
        <v/>
      </c>
      <c r="E24" s="116"/>
      <c r="F24" s="117">
        <f t="shared" si="0"/>
        <v>0</v>
      </c>
      <c r="G24" s="43"/>
      <c r="H24" s="43"/>
      <c r="I24" s="43"/>
      <c r="J24" s="40"/>
      <c r="K24" s="44"/>
      <c r="L24" s="42"/>
      <c r="M24" s="43"/>
      <c r="N24" s="43"/>
      <c r="O24" s="40"/>
      <c r="P24" s="43"/>
      <c r="Q24" s="42"/>
      <c r="R24" s="43"/>
      <c r="S24" s="43"/>
      <c r="T24" s="42"/>
      <c r="U24" s="42"/>
    </row>
    <row r="25" spans="1:21" ht="36" customHeight="1" x14ac:dyDescent="0.25">
      <c r="A25" s="1"/>
      <c r="B25" s="1"/>
      <c r="C25" s="105">
        <v>9</v>
      </c>
      <c r="D25" s="75" t="str">
        <f>IFERROR(INDEX('Data kwaliteit index'!$E:$E,MATCH(
MIN(INDEX('Data kwaliteit index'!$F:$F,MATCH(_xlfn.CONCAT(H25,I25,J25),'Data kwaliteit index'!$D:$D,0)), INDEX('Data kwaliteit index'!$F:$F,MATCH(_xlfn.CONCAT(M25,N25,O25),'Data kwaliteit index'!$D:$D,0))),
'Data kwaliteit index'!$F:$F,0)),"")</f>
        <v/>
      </c>
      <c r="E25" s="116"/>
      <c r="F25" s="117">
        <f t="shared" si="0"/>
        <v>0</v>
      </c>
      <c r="G25" s="43"/>
      <c r="H25" s="43"/>
      <c r="I25" s="43"/>
      <c r="J25" s="44"/>
      <c r="K25" s="44"/>
      <c r="L25" s="42"/>
      <c r="M25" s="43"/>
      <c r="N25" s="43"/>
      <c r="O25" s="44"/>
      <c r="P25" s="43"/>
      <c r="Q25" s="42"/>
      <c r="R25" s="43"/>
      <c r="S25" s="43"/>
      <c r="T25" s="42"/>
      <c r="U25" s="42"/>
    </row>
    <row r="26" spans="1:21" ht="36" customHeight="1" x14ac:dyDescent="0.25">
      <c r="A26" s="1"/>
      <c r="B26" s="1"/>
      <c r="C26" s="105">
        <v>10</v>
      </c>
      <c r="D26" s="75" t="str">
        <f>IFERROR(INDEX('Data kwaliteit index'!$E:$E,MATCH(
MIN(INDEX('Data kwaliteit index'!$F:$F,MATCH(_xlfn.CONCAT(H26,I26,J26),'Data kwaliteit index'!$D:$D,0)), INDEX('Data kwaliteit index'!$F:$F,MATCH(_xlfn.CONCAT(M26,N26,O26),'Data kwaliteit index'!$D:$D,0))),
'Data kwaliteit index'!$F:$F,0)),"")</f>
        <v/>
      </c>
      <c r="E26" s="116"/>
      <c r="F26" s="117">
        <f t="shared" si="0"/>
        <v>0</v>
      </c>
      <c r="G26" s="43"/>
      <c r="H26" s="43"/>
      <c r="I26" s="43"/>
      <c r="J26" s="44"/>
      <c r="K26" s="44"/>
      <c r="L26" s="42"/>
      <c r="M26" s="43"/>
      <c r="N26" s="43"/>
      <c r="O26" s="44"/>
      <c r="P26" s="43"/>
      <c r="Q26" s="42"/>
      <c r="R26" s="43"/>
      <c r="S26" s="43"/>
      <c r="T26" s="42"/>
      <c r="U26" s="42"/>
    </row>
    <row r="27" spans="1:21" x14ac:dyDescent="0.25">
      <c r="A27" s="1"/>
      <c r="B27" s="1"/>
      <c r="C27" s="1"/>
      <c r="D27" s="1"/>
      <c r="E27" s="1"/>
      <c r="F27" s="1"/>
      <c r="G27" s="1"/>
      <c r="H27" s="1"/>
      <c r="I27" s="1"/>
      <c r="J27" s="1"/>
      <c r="K27" s="1"/>
      <c r="L27" s="1"/>
      <c r="M27" s="1"/>
      <c r="N27" s="1"/>
      <c r="O27" s="1"/>
      <c r="P27" s="1"/>
      <c r="Q27" s="1"/>
      <c r="R27" s="1"/>
      <c r="S27" s="1"/>
      <c r="T27" s="1"/>
      <c r="U27" s="1"/>
    </row>
    <row r="28" spans="1:21" x14ac:dyDescent="0.25">
      <c r="A28" s="1"/>
      <c r="B28" s="1"/>
      <c r="C28" s="1"/>
      <c r="D28" s="1"/>
      <c r="E28" s="1"/>
      <c r="F28" s="1"/>
      <c r="G28" s="1"/>
      <c r="H28" s="1"/>
      <c r="I28" s="1"/>
      <c r="J28" s="1"/>
      <c r="K28" s="1"/>
      <c r="L28" s="1"/>
      <c r="M28" s="1"/>
      <c r="N28" s="1"/>
      <c r="O28" s="1"/>
      <c r="P28" s="1"/>
      <c r="Q28" s="1"/>
      <c r="R28" s="1"/>
      <c r="S28" s="1"/>
      <c r="T28" s="1"/>
      <c r="U28" s="1"/>
    </row>
    <row r="29" spans="1:21" x14ac:dyDescent="0.25">
      <c r="A29" s="1"/>
      <c r="B29" s="1"/>
      <c r="C29" s="1"/>
      <c r="D29" s="1"/>
      <c r="E29" s="1"/>
      <c r="F29" s="1"/>
      <c r="G29" s="1"/>
      <c r="H29" s="1"/>
      <c r="I29" s="1"/>
      <c r="J29" s="1"/>
      <c r="K29" s="1"/>
      <c r="L29" s="1"/>
      <c r="M29" s="1"/>
      <c r="N29" s="1"/>
      <c r="O29" s="1"/>
      <c r="P29" s="1"/>
      <c r="Q29" s="1"/>
      <c r="R29" s="1"/>
      <c r="S29" s="1"/>
      <c r="T29" s="1"/>
      <c r="U29" s="1"/>
    </row>
    <row r="30" spans="1:21" ht="23.25" customHeight="1" x14ac:dyDescent="0.25">
      <c r="A30" s="1"/>
      <c r="B30" s="130" t="s">
        <v>91</v>
      </c>
      <c r="C30" s="131"/>
      <c r="D30" s="132"/>
      <c r="E30" s="132"/>
      <c r="F30" s="132"/>
      <c r="G30" s="132"/>
      <c r="H30" s="132"/>
      <c r="I30" s="132"/>
      <c r="J30" s="132"/>
      <c r="K30" s="132"/>
      <c r="L30" s="132"/>
      <c r="M30" s="132"/>
      <c r="N30" s="132"/>
      <c r="O30" s="132"/>
      <c r="P30" s="132"/>
      <c r="Q30" s="132"/>
      <c r="R30" s="132"/>
      <c r="S30" s="132"/>
      <c r="T30" s="132"/>
      <c r="U30" s="132"/>
    </row>
    <row r="31" spans="1:21" ht="5.25" customHeight="1" thickBot="1" x14ac:dyDescent="0.3">
      <c r="A31" s="1"/>
      <c r="B31" s="127"/>
      <c r="C31" s="127"/>
      <c r="D31" s="128"/>
      <c r="E31" s="128"/>
      <c r="F31" s="128"/>
      <c r="G31" s="128"/>
      <c r="H31" s="128"/>
      <c r="I31" s="128"/>
      <c r="J31" s="128"/>
      <c r="K31" s="128"/>
      <c r="L31" s="128"/>
      <c r="M31" s="128"/>
      <c r="N31" s="128"/>
      <c r="O31" s="128"/>
      <c r="P31" s="128"/>
      <c r="Q31" s="128"/>
      <c r="R31" s="128"/>
      <c r="S31" s="128"/>
      <c r="T31" s="128"/>
      <c r="U31" s="128"/>
    </row>
    <row r="32" spans="1:21" x14ac:dyDescent="0.25">
      <c r="A32" s="1"/>
      <c r="B32" s="1"/>
      <c r="C32" s="1"/>
      <c r="D32" s="1"/>
      <c r="E32" s="1"/>
      <c r="F32" s="1"/>
      <c r="G32" s="1"/>
      <c r="H32" s="1"/>
      <c r="I32" s="1"/>
      <c r="J32" s="1"/>
      <c r="K32" s="1"/>
      <c r="L32" s="1"/>
      <c r="M32" s="1"/>
      <c r="N32" s="1"/>
      <c r="O32" s="1"/>
      <c r="P32" s="1"/>
      <c r="Q32" s="1"/>
    </row>
    <row r="33" spans="1:22" ht="22.5" customHeight="1" x14ac:dyDescent="0.25">
      <c r="A33" s="1"/>
      <c r="B33" s="1"/>
      <c r="C33" s="1"/>
      <c r="D33" s="1"/>
      <c r="E33" s="123" t="s">
        <v>36</v>
      </c>
      <c r="F33" s="1"/>
      <c r="G33" s="1"/>
      <c r="H33" s="1"/>
      <c r="I33" s="1"/>
      <c r="J33" s="1"/>
      <c r="K33" s="1"/>
      <c r="L33" s="1"/>
      <c r="M33" s="1"/>
      <c r="N33" s="1"/>
      <c r="O33" s="1"/>
      <c r="P33" s="1"/>
      <c r="Q33" s="1"/>
      <c r="R33" s="1"/>
      <c r="S33" s="1"/>
      <c r="T33" s="1"/>
      <c r="U33" s="1"/>
    </row>
    <row r="34" spans="1:22" ht="4.5" customHeight="1" x14ac:dyDescent="0.25">
      <c r="A34" s="1"/>
      <c r="B34" s="1"/>
      <c r="C34" s="1"/>
      <c r="D34" s="1"/>
      <c r="E34" s="1"/>
      <c r="F34" s="1"/>
      <c r="G34" s="1"/>
      <c r="H34" s="1"/>
      <c r="I34" s="1"/>
      <c r="J34" s="1"/>
      <c r="K34" s="1"/>
      <c r="L34" s="1"/>
      <c r="M34" s="1"/>
      <c r="N34" s="1"/>
      <c r="O34" s="1"/>
      <c r="P34" s="1"/>
      <c r="Q34" s="1"/>
      <c r="R34" s="1"/>
      <c r="S34" s="1"/>
      <c r="T34" s="1"/>
      <c r="U34" s="1"/>
    </row>
    <row r="35" spans="1:22" ht="31.5" customHeight="1" x14ac:dyDescent="0.25">
      <c r="A35" s="48"/>
      <c r="B35" s="48"/>
      <c r="C35" s="221" t="s">
        <v>52</v>
      </c>
      <c r="D35" s="222"/>
      <c r="E35" s="109">
        <f>SUM(E40:E64)</f>
        <v>2000</v>
      </c>
      <c r="F35" s="48"/>
      <c r="G35" s="48"/>
      <c r="H35" s="48"/>
      <c r="I35" s="48"/>
      <c r="J35" s="48"/>
      <c r="K35" s="48"/>
      <c r="L35" s="48"/>
      <c r="M35" s="48"/>
      <c r="N35" s="48"/>
      <c r="O35" s="48"/>
      <c r="P35" s="48"/>
      <c r="Q35" s="48"/>
      <c r="R35" s="48"/>
      <c r="S35" s="48"/>
      <c r="T35" s="48"/>
      <c r="U35" s="48"/>
    </row>
    <row r="36" spans="1:22" x14ac:dyDescent="0.25">
      <c r="A36" s="1"/>
      <c r="B36" s="1"/>
      <c r="C36" s="1"/>
      <c r="D36" s="1"/>
      <c r="E36" s="1"/>
      <c r="F36" s="1"/>
      <c r="G36" s="1"/>
      <c r="H36" s="1"/>
      <c r="I36" s="1"/>
      <c r="J36" s="1"/>
      <c r="K36" s="1"/>
      <c r="L36" s="1"/>
      <c r="M36" s="1"/>
      <c r="N36" s="1"/>
      <c r="O36" s="1"/>
      <c r="P36" s="1"/>
      <c r="Q36" s="1"/>
    </row>
    <row r="37" spans="1:22" ht="15.75" thickBot="1" x14ac:dyDescent="0.3">
      <c r="A37" s="1"/>
      <c r="B37" s="1"/>
      <c r="C37" s="1"/>
      <c r="D37" s="1"/>
      <c r="E37" s="1"/>
      <c r="F37" s="1"/>
      <c r="G37" s="1"/>
      <c r="H37" s="1"/>
      <c r="I37" s="1"/>
      <c r="J37" s="1"/>
      <c r="K37" s="1"/>
      <c r="L37" s="1"/>
      <c r="M37" s="1"/>
      <c r="N37" s="1"/>
      <c r="O37" s="1"/>
      <c r="P37" s="1"/>
      <c r="Q37" s="1"/>
    </row>
    <row r="38" spans="1:22" ht="28.5" customHeight="1" thickBot="1" x14ac:dyDescent="0.3">
      <c r="A38" s="29"/>
      <c r="B38" s="29"/>
      <c r="C38" s="55" t="s">
        <v>53</v>
      </c>
      <c r="D38" s="56"/>
      <c r="E38" s="56"/>
      <c r="F38" s="84"/>
      <c r="G38" s="57"/>
      <c r="H38" s="58" t="s">
        <v>54</v>
      </c>
      <c r="I38" s="59"/>
      <c r="J38" s="59"/>
      <c r="K38" s="59"/>
      <c r="L38" s="60"/>
      <c r="M38" s="61" t="s">
        <v>141</v>
      </c>
      <c r="N38" s="62"/>
      <c r="O38" s="62"/>
      <c r="P38" s="62"/>
      <c r="Q38" s="63"/>
      <c r="R38" s="64" t="s">
        <v>55</v>
      </c>
      <c r="S38" s="65"/>
      <c r="T38" s="66"/>
      <c r="U38" s="67" t="s">
        <v>56</v>
      </c>
      <c r="V38" s="53"/>
    </row>
    <row r="39" spans="1:22" ht="36" customHeight="1" thickBot="1" x14ac:dyDescent="0.3">
      <c r="A39" s="1"/>
      <c r="B39" s="1"/>
      <c r="C39" s="73" t="s">
        <v>57</v>
      </c>
      <c r="D39" s="71" t="s">
        <v>58</v>
      </c>
      <c r="E39" s="71" t="s">
        <v>59</v>
      </c>
      <c r="F39" s="71" t="s">
        <v>60</v>
      </c>
      <c r="G39" s="72" t="s">
        <v>144</v>
      </c>
      <c r="H39" s="73" t="s">
        <v>62</v>
      </c>
      <c r="I39" s="71" t="s">
        <v>63</v>
      </c>
      <c r="J39" s="71" t="s">
        <v>64</v>
      </c>
      <c r="K39" s="71" t="s">
        <v>65</v>
      </c>
      <c r="L39" s="72" t="s">
        <v>66</v>
      </c>
      <c r="M39" s="73" t="s">
        <v>62</v>
      </c>
      <c r="N39" s="71" t="s">
        <v>63</v>
      </c>
      <c r="O39" s="71" t="s">
        <v>64</v>
      </c>
      <c r="P39" s="71" t="s">
        <v>67</v>
      </c>
      <c r="Q39" s="72" t="s">
        <v>66</v>
      </c>
      <c r="R39" s="73" t="s">
        <v>62</v>
      </c>
      <c r="S39" s="71" t="s">
        <v>63</v>
      </c>
      <c r="T39" s="72" t="s">
        <v>66</v>
      </c>
      <c r="U39" s="69" t="s">
        <v>68</v>
      </c>
    </row>
    <row r="40" spans="1:22" ht="45" x14ac:dyDescent="0.25">
      <c r="A40" s="1"/>
      <c r="B40" s="1"/>
      <c r="C40" s="115">
        <v>1</v>
      </c>
      <c r="D40" s="75" t="str">
        <f>IFERROR(INDEX('Data kwaliteit index'!$E:$E,MATCH(
MIN(INDEX('Data kwaliteit index'!$F:$F,MATCH(_xlfn.CONCAT(H40,I40,J40),'Data kwaliteit index'!$D:$D,0)), INDEX('Data kwaliteit index'!$F:$F,MATCH(_xlfn.CONCAT(M40,N40,O40),'Data kwaliteit index'!$D:$D,0))),
'Data kwaliteit index'!$F:$F,0)),"")</f>
        <v>Brons</v>
      </c>
      <c r="E40" s="116">
        <v>2000</v>
      </c>
      <c r="F40" s="117">
        <f>IFERROR(E40/$E$35,"")</f>
        <v>1</v>
      </c>
      <c r="G40" s="43" t="s">
        <v>70</v>
      </c>
      <c r="H40" s="119" t="s">
        <v>161</v>
      </c>
      <c r="I40" s="43" t="s">
        <v>86</v>
      </c>
      <c r="J40" s="44" t="s">
        <v>34</v>
      </c>
      <c r="K40" s="74" t="s">
        <v>74</v>
      </c>
      <c r="L40" s="68" t="s">
        <v>92</v>
      </c>
      <c r="M40" s="43" t="s">
        <v>71</v>
      </c>
      <c r="N40" s="70" t="s">
        <v>159</v>
      </c>
      <c r="O40" s="74" t="s">
        <v>73</v>
      </c>
      <c r="P40" s="70" t="s">
        <v>120</v>
      </c>
      <c r="Q40" s="68" t="s">
        <v>76</v>
      </c>
      <c r="R40" s="118" t="s">
        <v>71</v>
      </c>
      <c r="S40" s="70" t="s">
        <v>159</v>
      </c>
      <c r="T40" s="68" t="s">
        <v>77</v>
      </c>
      <c r="U40" s="68" t="s">
        <v>78</v>
      </c>
    </row>
    <row r="41" spans="1:22" ht="36" customHeight="1" x14ac:dyDescent="0.25">
      <c r="A41" s="1"/>
      <c r="B41" s="1"/>
      <c r="C41" s="115">
        <v>2</v>
      </c>
      <c r="D41" s="75" t="str">
        <f>IFERROR(INDEX('Data kwaliteit index'!$E:$E,MATCH(
MIN(INDEX('Data kwaliteit index'!$F:$F,MATCH(_xlfn.CONCAT(H41,I41,J41),'Data kwaliteit index'!$D:$D,0)), INDEX('Data kwaliteit index'!$F:$F,MATCH(_xlfn.CONCAT(M41,N41,O41),'Data kwaliteit index'!$D:$D,0))),
'Data kwaliteit index'!$F:$F,0)),"")</f>
        <v/>
      </c>
      <c r="E41" s="116"/>
      <c r="F41" s="117">
        <f t="shared" ref="F41:F56" si="1">IFERROR(E41/$E$35,"")</f>
        <v>0</v>
      </c>
      <c r="G41" s="43"/>
      <c r="H41" s="119"/>
      <c r="I41" s="43"/>
      <c r="J41" s="44"/>
      <c r="K41" s="74"/>
      <c r="L41" s="68"/>
      <c r="M41" s="43"/>
      <c r="N41" s="70"/>
      <c r="O41" s="74"/>
      <c r="P41" s="70"/>
      <c r="Q41" s="68"/>
      <c r="R41" s="118"/>
      <c r="S41" s="70"/>
      <c r="T41" s="68"/>
      <c r="U41" s="68"/>
    </row>
    <row r="42" spans="1:22" ht="36" customHeight="1" x14ac:dyDescent="0.25">
      <c r="A42" s="1"/>
      <c r="B42" s="1"/>
      <c r="C42" s="115">
        <v>3</v>
      </c>
      <c r="D42" s="75" t="str">
        <f>IFERROR(INDEX('Data kwaliteit index'!$E:$E,MATCH(
MIN(INDEX('Data kwaliteit index'!$F:$F,MATCH(_xlfn.CONCAT(H42,I42,J42),'Data kwaliteit index'!$D:$D,0)), INDEX('Data kwaliteit index'!$F:$F,MATCH(_xlfn.CONCAT(M42,N42,O42),'Data kwaliteit index'!$D:$D,0))),
'Data kwaliteit index'!$F:$F,0)),"")</f>
        <v/>
      </c>
      <c r="E42" s="116"/>
      <c r="F42" s="117">
        <f t="shared" si="1"/>
        <v>0</v>
      </c>
      <c r="G42" s="43"/>
      <c r="H42" s="119"/>
      <c r="I42" s="43"/>
      <c r="J42" s="44"/>
      <c r="K42" s="74"/>
      <c r="L42" s="68"/>
      <c r="M42" s="43"/>
      <c r="N42" s="70"/>
      <c r="O42" s="74"/>
      <c r="P42" s="70"/>
      <c r="Q42" s="68"/>
      <c r="R42" s="118"/>
      <c r="S42" s="70"/>
      <c r="T42" s="68"/>
      <c r="U42" s="68"/>
    </row>
    <row r="43" spans="1:22" ht="36" customHeight="1" x14ac:dyDescent="0.25">
      <c r="A43" s="1"/>
      <c r="B43" s="1"/>
      <c r="C43" s="115">
        <v>4</v>
      </c>
      <c r="D43" s="75" t="str">
        <f>IFERROR(INDEX('Data kwaliteit index'!$E:$E,MATCH(
MIN(INDEX('Data kwaliteit index'!$F:$F,MATCH(_xlfn.CONCAT(H43,I43,J43),'Data kwaliteit index'!$D:$D,0)), INDEX('Data kwaliteit index'!$F:$F,MATCH(_xlfn.CONCAT(M43,N43,O43),'Data kwaliteit index'!$D:$D,0))),
'Data kwaliteit index'!$F:$F,0)),"")</f>
        <v/>
      </c>
      <c r="E43" s="116"/>
      <c r="F43" s="117">
        <f t="shared" si="1"/>
        <v>0</v>
      </c>
      <c r="G43" s="43"/>
      <c r="H43" s="119"/>
      <c r="I43" s="43"/>
      <c r="J43" s="44"/>
      <c r="K43" s="74"/>
      <c r="L43" s="68"/>
      <c r="M43" s="43"/>
      <c r="N43" s="70"/>
      <c r="O43" s="74"/>
      <c r="P43" s="70"/>
      <c r="Q43" s="68"/>
      <c r="R43" s="118"/>
      <c r="S43" s="70"/>
      <c r="T43" s="68"/>
      <c r="U43" s="68"/>
    </row>
    <row r="44" spans="1:22" ht="36" customHeight="1" x14ac:dyDescent="0.25">
      <c r="A44" s="1"/>
      <c r="B44" s="1"/>
      <c r="C44" s="115">
        <v>5</v>
      </c>
      <c r="D44" s="75" t="str">
        <f>IFERROR(INDEX('Data kwaliteit index'!$E:$E,MATCH(
MIN(INDEX('Data kwaliteit index'!$F:$F,MATCH(_xlfn.CONCAT(H44,I44,J44),'Data kwaliteit index'!$D:$D,0)), INDEX('Data kwaliteit index'!$F:$F,MATCH(_xlfn.CONCAT(M44,N44,O44),'Data kwaliteit index'!$D:$D,0))),
'Data kwaliteit index'!$F:$F,0)),"")</f>
        <v/>
      </c>
      <c r="E44" s="116"/>
      <c r="F44" s="117">
        <f t="shared" si="1"/>
        <v>0</v>
      </c>
      <c r="G44" s="43"/>
      <c r="H44" s="119"/>
      <c r="I44" s="43"/>
      <c r="J44" s="44"/>
      <c r="K44" s="74"/>
      <c r="L44" s="68"/>
      <c r="M44" s="43"/>
      <c r="N44" s="70"/>
      <c r="O44" s="74"/>
      <c r="P44" s="70"/>
      <c r="Q44" s="68"/>
      <c r="R44" s="118"/>
      <c r="S44" s="70"/>
      <c r="T44" s="68"/>
      <c r="U44" s="68"/>
    </row>
    <row r="45" spans="1:22" ht="36" customHeight="1" x14ac:dyDescent="0.25">
      <c r="A45" s="1"/>
      <c r="B45" s="1"/>
      <c r="C45" s="115">
        <v>6</v>
      </c>
      <c r="D45" s="75" t="str">
        <f>IFERROR(INDEX('Data kwaliteit index'!$E:$E,MATCH(
MIN(INDEX('Data kwaliteit index'!$F:$F,MATCH(_xlfn.CONCAT(H45,I45,J45),'Data kwaliteit index'!$D:$D,0)), INDEX('Data kwaliteit index'!$F:$F,MATCH(_xlfn.CONCAT(M45,N45,O45),'Data kwaliteit index'!$D:$D,0))),
'Data kwaliteit index'!$F:$F,0)),"")</f>
        <v/>
      </c>
      <c r="E45" s="116"/>
      <c r="F45" s="117">
        <f t="shared" si="1"/>
        <v>0</v>
      </c>
      <c r="G45" s="43"/>
      <c r="H45" s="119"/>
      <c r="I45" s="43"/>
      <c r="J45" s="44"/>
      <c r="K45" s="74"/>
      <c r="L45" s="68"/>
      <c r="M45" s="43"/>
      <c r="N45" s="70"/>
      <c r="O45" s="74"/>
      <c r="P45" s="70"/>
      <c r="Q45" s="68"/>
      <c r="R45" s="118"/>
      <c r="S45" s="70"/>
      <c r="T45" s="68"/>
      <c r="U45" s="68"/>
    </row>
    <row r="46" spans="1:22" ht="36" customHeight="1" x14ac:dyDescent="0.25">
      <c r="A46" s="1"/>
      <c r="B46" s="1"/>
      <c r="C46" s="115">
        <v>7</v>
      </c>
      <c r="D46" s="75" t="str">
        <f>IFERROR(INDEX('Data kwaliteit index'!$E:$E,MATCH(
MIN(INDEX('Data kwaliteit index'!$F:$F,MATCH(_xlfn.CONCAT(H46,I46,J46),'Data kwaliteit index'!$D:$D,0)), INDEX('Data kwaliteit index'!$F:$F,MATCH(_xlfn.CONCAT(M46,N46,O46),'Data kwaliteit index'!$D:$D,0))),
'Data kwaliteit index'!$F:$F,0)),"")</f>
        <v/>
      </c>
      <c r="E46" s="116"/>
      <c r="F46" s="117">
        <f t="shared" si="1"/>
        <v>0</v>
      </c>
      <c r="G46" s="43"/>
      <c r="H46" s="119"/>
      <c r="I46" s="43"/>
      <c r="J46" s="44"/>
      <c r="K46" s="74"/>
      <c r="L46" s="68"/>
      <c r="M46" s="43"/>
      <c r="N46" s="70"/>
      <c r="O46" s="74"/>
      <c r="P46" s="70"/>
      <c r="Q46" s="68"/>
      <c r="R46" s="118"/>
      <c r="S46" s="70"/>
      <c r="T46" s="68"/>
      <c r="U46" s="68"/>
    </row>
    <row r="47" spans="1:22" ht="36" customHeight="1" x14ac:dyDescent="0.25">
      <c r="A47" s="1"/>
      <c r="B47" s="1"/>
      <c r="C47" s="115">
        <v>8</v>
      </c>
      <c r="D47" s="75" t="str">
        <f>IFERROR(INDEX('Data kwaliteit index'!$E:$E,MATCH(
MIN(INDEX('Data kwaliteit index'!$F:$F,MATCH(_xlfn.CONCAT(H47,I47,J47),'Data kwaliteit index'!$D:$D,0)), INDEX('Data kwaliteit index'!$F:$F,MATCH(_xlfn.CONCAT(M47,N47,O47),'Data kwaliteit index'!$D:$D,0))),
'Data kwaliteit index'!$F:$F,0)),"")</f>
        <v/>
      </c>
      <c r="E47" s="116"/>
      <c r="F47" s="117">
        <f t="shared" si="1"/>
        <v>0</v>
      </c>
      <c r="G47" s="43"/>
      <c r="H47" s="119"/>
      <c r="I47" s="43"/>
      <c r="J47" s="44"/>
      <c r="K47" s="74"/>
      <c r="L47" s="68"/>
      <c r="M47" s="43"/>
      <c r="N47" s="70"/>
      <c r="O47" s="74"/>
      <c r="P47" s="70"/>
      <c r="Q47" s="68"/>
      <c r="R47" s="118"/>
      <c r="S47" s="70"/>
      <c r="T47" s="68"/>
      <c r="U47" s="68"/>
    </row>
    <row r="48" spans="1:22" ht="36" customHeight="1" x14ac:dyDescent="0.25">
      <c r="A48" s="1"/>
      <c r="B48" s="1"/>
      <c r="C48" s="115">
        <v>9</v>
      </c>
      <c r="D48" s="75" t="str">
        <f>IFERROR(INDEX('Data kwaliteit index'!$E:$E,MATCH(
MIN(INDEX('Data kwaliteit index'!$F:$F,MATCH(_xlfn.CONCAT(H48,I48,J48),'Data kwaliteit index'!$D:$D,0)), INDEX('Data kwaliteit index'!$F:$F,MATCH(_xlfn.CONCAT(M48,N48,O48),'Data kwaliteit index'!$D:$D,0))),
'Data kwaliteit index'!$F:$F,0)),"")</f>
        <v/>
      </c>
      <c r="E48" s="116"/>
      <c r="F48" s="117">
        <f t="shared" si="1"/>
        <v>0</v>
      </c>
      <c r="G48" s="43"/>
      <c r="H48" s="119"/>
      <c r="I48" s="43"/>
      <c r="J48" s="44"/>
      <c r="K48" s="74"/>
      <c r="L48" s="68"/>
      <c r="M48" s="43"/>
      <c r="N48" s="70"/>
      <c r="O48" s="74"/>
      <c r="P48" s="70"/>
      <c r="Q48" s="68"/>
      <c r="R48" s="118"/>
      <c r="S48" s="70"/>
      <c r="T48" s="68"/>
      <c r="U48" s="68"/>
    </row>
    <row r="49" spans="1:21" ht="36" customHeight="1" x14ac:dyDescent="0.25">
      <c r="A49" s="1"/>
      <c r="B49" s="1"/>
      <c r="C49" s="115">
        <v>10</v>
      </c>
      <c r="D49" s="75" t="str">
        <f>IFERROR(INDEX('Data kwaliteit index'!$E:$E,MATCH(
MIN(INDEX('Data kwaliteit index'!$F:$F,MATCH(_xlfn.CONCAT(H49,I49,J49),'Data kwaliteit index'!$D:$D,0)), INDEX('Data kwaliteit index'!$F:$F,MATCH(_xlfn.CONCAT(M49,N49,O49),'Data kwaliteit index'!$D:$D,0))),
'Data kwaliteit index'!$F:$F,0)),"")</f>
        <v/>
      </c>
      <c r="E49" s="116"/>
      <c r="F49" s="117">
        <f t="shared" si="1"/>
        <v>0</v>
      </c>
      <c r="G49" s="43"/>
      <c r="H49" s="119"/>
      <c r="I49" s="43"/>
      <c r="J49" s="44"/>
      <c r="K49" s="74"/>
      <c r="L49" s="68"/>
      <c r="M49" s="43"/>
      <c r="N49" s="70"/>
      <c r="O49" s="74"/>
      <c r="P49" s="70"/>
      <c r="Q49" s="68"/>
      <c r="R49" s="118"/>
      <c r="S49" s="70"/>
      <c r="T49" s="68"/>
      <c r="U49" s="68"/>
    </row>
    <row r="50" spans="1:21" ht="36" customHeight="1" x14ac:dyDescent="0.25">
      <c r="A50" s="1"/>
      <c r="B50" s="1"/>
      <c r="C50" s="115">
        <v>11</v>
      </c>
      <c r="D50" s="75" t="str">
        <f>IFERROR(INDEX('Data kwaliteit index'!$E:$E,MATCH(
MIN(INDEX('Data kwaliteit index'!$F:$F,MATCH(_xlfn.CONCAT(H50,I50,J50),'Data kwaliteit index'!$D:$D,0)), INDEX('Data kwaliteit index'!$F:$F,MATCH(_xlfn.CONCAT(M50,N50,O50),'Data kwaliteit index'!$D:$D,0))),
'Data kwaliteit index'!$F:$F,0)),"")</f>
        <v/>
      </c>
      <c r="E50" s="116"/>
      <c r="F50" s="117">
        <f t="shared" si="1"/>
        <v>0</v>
      </c>
      <c r="G50" s="43"/>
      <c r="H50" s="119"/>
      <c r="I50" s="43"/>
      <c r="J50" s="44"/>
      <c r="K50" s="74"/>
      <c r="L50" s="68"/>
      <c r="M50" s="43"/>
      <c r="N50" s="70"/>
      <c r="O50" s="74"/>
      <c r="P50" s="70"/>
      <c r="Q50" s="68"/>
      <c r="R50" s="118"/>
      <c r="S50" s="70"/>
      <c r="T50" s="68"/>
      <c r="U50" s="68"/>
    </row>
    <row r="51" spans="1:21" ht="36" customHeight="1" x14ac:dyDescent="0.25">
      <c r="A51" s="1"/>
      <c r="B51" s="1"/>
      <c r="C51" s="115">
        <v>12</v>
      </c>
      <c r="D51" s="75" t="str">
        <f>IFERROR(INDEX('Data kwaliteit index'!$E:$E,MATCH(
MIN(INDEX('Data kwaliteit index'!$F:$F,MATCH(_xlfn.CONCAT(H51,I51,J51),'Data kwaliteit index'!$D:$D,0)), INDEX('Data kwaliteit index'!$F:$F,MATCH(_xlfn.CONCAT(M51,N51,O51),'Data kwaliteit index'!$D:$D,0))),
'Data kwaliteit index'!$F:$F,0)),"")</f>
        <v/>
      </c>
      <c r="E51" s="116"/>
      <c r="F51" s="117">
        <f t="shared" si="1"/>
        <v>0</v>
      </c>
      <c r="G51" s="43"/>
      <c r="H51" s="119"/>
      <c r="I51" s="43"/>
      <c r="J51" s="44"/>
      <c r="K51" s="74"/>
      <c r="L51" s="68"/>
      <c r="M51" s="43"/>
      <c r="N51" s="70"/>
      <c r="O51" s="74"/>
      <c r="P51" s="70"/>
      <c r="Q51" s="68"/>
      <c r="R51" s="118"/>
      <c r="S51" s="70"/>
      <c r="T51" s="68"/>
      <c r="U51" s="68"/>
    </row>
    <row r="52" spans="1:21" ht="36" customHeight="1" x14ac:dyDescent="0.25">
      <c r="A52" s="1"/>
      <c r="B52" s="1"/>
      <c r="C52" s="115">
        <v>13</v>
      </c>
      <c r="D52" s="75" t="str">
        <f>IFERROR(INDEX('Data kwaliteit index'!$E:$E,MATCH(
MIN(INDEX('Data kwaliteit index'!$F:$F,MATCH(_xlfn.CONCAT(H52,I52,J52),'Data kwaliteit index'!$D:$D,0)), INDEX('Data kwaliteit index'!$F:$F,MATCH(_xlfn.CONCAT(M52,N52,O52),'Data kwaliteit index'!$D:$D,0))),
'Data kwaliteit index'!$F:$F,0)),"")</f>
        <v/>
      </c>
      <c r="E52" s="116"/>
      <c r="F52" s="117">
        <f t="shared" si="1"/>
        <v>0</v>
      </c>
      <c r="G52" s="43"/>
      <c r="H52" s="119"/>
      <c r="I52" s="43"/>
      <c r="J52" s="44"/>
      <c r="K52" s="74"/>
      <c r="L52" s="68"/>
      <c r="M52" s="43"/>
      <c r="N52" s="70"/>
      <c r="O52" s="74"/>
      <c r="P52" s="70"/>
      <c r="Q52" s="68"/>
      <c r="R52" s="118"/>
      <c r="S52" s="70"/>
      <c r="T52" s="68"/>
      <c r="U52" s="68"/>
    </row>
    <row r="53" spans="1:21" ht="36" customHeight="1" x14ac:dyDescent="0.25">
      <c r="A53" s="1"/>
      <c r="B53" s="1"/>
      <c r="C53" s="115">
        <v>14</v>
      </c>
      <c r="D53" s="75" t="str">
        <f>IFERROR(INDEX('Data kwaliteit index'!$E:$E,MATCH(
MIN(INDEX('Data kwaliteit index'!$F:$F,MATCH(_xlfn.CONCAT(H53,I53,J53),'Data kwaliteit index'!$D:$D,0)), INDEX('Data kwaliteit index'!$F:$F,MATCH(_xlfn.CONCAT(M53,N53,O53),'Data kwaliteit index'!$D:$D,0))),
'Data kwaliteit index'!$F:$F,0)),"")</f>
        <v/>
      </c>
      <c r="E53" s="116"/>
      <c r="F53" s="117">
        <f t="shared" si="1"/>
        <v>0</v>
      </c>
      <c r="G53" s="43"/>
      <c r="H53" s="119"/>
      <c r="I53" s="43"/>
      <c r="J53" s="44"/>
      <c r="K53" s="74"/>
      <c r="L53" s="68"/>
      <c r="M53" s="43"/>
      <c r="N53" s="70"/>
      <c r="O53" s="74"/>
      <c r="P53" s="70"/>
      <c r="Q53" s="68"/>
      <c r="R53" s="118"/>
      <c r="S53" s="70"/>
      <c r="T53" s="68"/>
      <c r="U53" s="68"/>
    </row>
    <row r="54" spans="1:21" ht="36" customHeight="1" x14ac:dyDescent="0.25">
      <c r="A54" s="1"/>
      <c r="B54" s="1"/>
      <c r="C54" s="115">
        <v>15</v>
      </c>
      <c r="D54" s="75" t="str">
        <f>IFERROR(INDEX('Data kwaliteit index'!$E:$E,MATCH(
MIN(INDEX('Data kwaliteit index'!$F:$F,MATCH(_xlfn.CONCAT(H54,I54,J54),'Data kwaliteit index'!$D:$D,0)), INDEX('Data kwaliteit index'!$F:$F,MATCH(_xlfn.CONCAT(M54,N54,O54),'Data kwaliteit index'!$D:$D,0))),
'Data kwaliteit index'!$F:$F,0)),"")</f>
        <v/>
      </c>
      <c r="E54" s="116"/>
      <c r="F54" s="117">
        <f t="shared" si="1"/>
        <v>0</v>
      </c>
      <c r="G54" s="43"/>
      <c r="H54" s="119"/>
      <c r="I54" s="43"/>
      <c r="J54" s="44"/>
      <c r="K54" s="74"/>
      <c r="L54" s="68"/>
      <c r="M54" s="43"/>
      <c r="N54" s="70"/>
      <c r="O54" s="74"/>
      <c r="P54" s="70"/>
      <c r="Q54" s="68"/>
      <c r="R54" s="118"/>
      <c r="S54" s="70"/>
      <c r="T54" s="68"/>
      <c r="U54" s="68"/>
    </row>
    <row r="55" spans="1:21" ht="36" customHeight="1" x14ac:dyDescent="0.25">
      <c r="A55" s="1"/>
      <c r="B55" s="1"/>
      <c r="C55" s="115">
        <v>16</v>
      </c>
      <c r="D55" s="75" t="str">
        <f>IFERROR(INDEX('Data kwaliteit index'!$E:$E,MATCH(
MIN(INDEX('Data kwaliteit index'!$F:$F,MATCH(_xlfn.CONCAT(H55,I55,J55),'Data kwaliteit index'!$D:$D,0)), INDEX('Data kwaliteit index'!$F:$F,MATCH(_xlfn.CONCAT(M55,N55,O55),'Data kwaliteit index'!$D:$D,0))),
'Data kwaliteit index'!$F:$F,0)),"")</f>
        <v/>
      </c>
      <c r="E55" s="116"/>
      <c r="F55" s="117">
        <f t="shared" si="1"/>
        <v>0</v>
      </c>
      <c r="G55" s="43"/>
      <c r="H55" s="119"/>
      <c r="I55" s="43"/>
      <c r="J55" s="44"/>
      <c r="K55" s="74"/>
      <c r="L55" s="68"/>
      <c r="M55" s="43"/>
      <c r="N55" s="70"/>
      <c r="O55" s="74"/>
      <c r="P55" s="70"/>
      <c r="Q55" s="68"/>
      <c r="R55" s="118"/>
      <c r="S55" s="70"/>
      <c r="T55" s="68"/>
      <c r="U55" s="68"/>
    </row>
    <row r="56" spans="1:21" ht="36" customHeight="1" x14ac:dyDescent="0.25">
      <c r="A56" s="1"/>
      <c r="B56" s="1"/>
      <c r="C56" s="115">
        <v>17</v>
      </c>
      <c r="D56" s="75" t="str">
        <f>IFERROR(INDEX('Data kwaliteit index'!$E:$E,MATCH(
MIN(INDEX('Data kwaliteit index'!$F:$F,MATCH(_xlfn.CONCAT(H56,I56,J56),'Data kwaliteit index'!$D:$D,0)), INDEX('Data kwaliteit index'!$F:$F,MATCH(_xlfn.CONCAT(M56,N56,O56),'Data kwaliteit index'!$D:$D,0))),
'Data kwaliteit index'!$F:$F,0)),"")</f>
        <v/>
      </c>
      <c r="E56" s="116"/>
      <c r="F56" s="117">
        <f t="shared" si="1"/>
        <v>0</v>
      </c>
      <c r="G56" s="43"/>
      <c r="H56" s="119"/>
      <c r="I56" s="43"/>
      <c r="J56" s="44"/>
      <c r="K56" s="74"/>
      <c r="L56" s="68"/>
      <c r="M56" s="43"/>
      <c r="N56" s="70"/>
      <c r="O56" s="74"/>
      <c r="P56" s="70"/>
      <c r="Q56" s="68"/>
      <c r="R56" s="118"/>
      <c r="S56" s="70"/>
      <c r="T56" s="68"/>
      <c r="U56" s="68"/>
    </row>
    <row r="57" spans="1:21" ht="36" customHeight="1" x14ac:dyDescent="0.25">
      <c r="A57" s="1"/>
      <c r="B57" s="1"/>
      <c r="C57" s="115">
        <v>18</v>
      </c>
      <c r="D57" s="75" t="str">
        <f>IFERROR(INDEX('Data kwaliteit index'!$E:$E,MATCH(
MIN(INDEX('Data kwaliteit index'!$F:$F,MATCH(_xlfn.CONCAT(H57,I57,J57),'Data kwaliteit index'!$D:$D,0)), INDEX('Data kwaliteit index'!$F:$F,MATCH(_xlfn.CONCAT(M57,N57,O57),'Data kwaliteit index'!$D:$D,0))),
'Data kwaliteit index'!$F:$F,0)),"")</f>
        <v/>
      </c>
      <c r="E57" s="116"/>
      <c r="F57" s="117">
        <f t="shared" ref="F57:F64" si="2">IFERROR(E57/$E$35,"")</f>
        <v>0</v>
      </c>
      <c r="G57" s="43"/>
      <c r="H57" s="43"/>
      <c r="I57" s="43"/>
      <c r="J57" s="44"/>
      <c r="K57" s="74"/>
      <c r="L57" s="42"/>
      <c r="M57" s="43"/>
      <c r="N57" s="43"/>
      <c r="O57" s="74"/>
      <c r="P57" s="43"/>
      <c r="Q57" s="42"/>
      <c r="R57" s="43"/>
      <c r="S57" s="43"/>
      <c r="T57" s="42"/>
      <c r="U57" s="42"/>
    </row>
    <row r="58" spans="1:21" ht="36" customHeight="1" x14ac:dyDescent="0.25">
      <c r="A58" s="1"/>
      <c r="B58" s="1"/>
      <c r="C58" s="115">
        <v>19</v>
      </c>
      <c r="D58" s="75" t="str">
        <f>IFERROR(INDEX('Data kwaliteit index'!$E:$E,MATCH(
MIN(INDEX('Data kwaliteit index'!$F:$F,MATCH(_xlfn.CONCAT(H58,I58,J58),'Data kwaliteit index'!$D:$D,0)), INDEX('Data kwaliteit index'!$F:$F,MATCH(_xlfn.CONCAT(M58,N58,O58),'Data kwaliteit index'!$D:$D,0))),
'Data kwaliteit index'!$F:$F,0)),"")</f>
        <v/>
      </c>
      <c r="E58" s="116"/>
      <c r="F58" s="117">
        <f t="shared" si="2"/>
        <v>0</v>
      </c>
      <c r="G58" s="43"/>
      <c r="H58" s="43"/>
      <c r="I58" s="43"/>
      <c r="J58" s="44"/>
      <c r="K58" s="44"/>
      <c r="L58" s="42"/>
      <c r="M58" s="43"/>
      <c r="N58" s="43"/>
      <c r="O58" s="44"/>
      <c r="P58" s="43"/>
      <c r="Q58" s="42"/>
      <c r="R58" s="43"/>
      <c r="S58" s="43"/>
      <c r="T58" s="42"/>
      <c r="U58" s="42"/>
    </row>
    <row r="59" spans="1:21" ht="36" customHeight="1" x14ac:dyDescent="0.25">
      <c r="A59" s="1"/>
      <c r="B59" s="1"/>
      <c r="C59" s="115">
        <v>20</v>
      </c>
      <c r="D59" s="75" t="str">
        <f>IFERROR(INDEX('Data kwaliteit index'!$E:$E,MATCH(
MIN(INDEX('Data kwaliteit index'!$F:$F,MATCH(_xlfn.CONCAT(H59,I59,J59),'Data kwaliteit index'!$D:$D,0)), INDEX('Data kwaliteit index'!$F:$F,MATCH(_xlfn.CONCAT(M59,N59,O59),'Data kwaliteit index'!$D:$D,0))),
'Data kwaliteit index'!$F:$F,0)),"")</f>
        <v/>
      </c>
      <c r="E59" s="116"/>
      <c r="F59" s="117">
        <f t="shared" si="2"/>
        <v>0</v>
      </c>
      <c r="G59" s="43"/>
      <c r="H59" s="43"/>
      <c r="I59" s="43"/>
      <c r="J59" s="44"/>
      <c r="K59" s="44"/>
      <c r="L59" s="42"/>
      <c r="M59" s="43"/>
      <c r="N59" s="43"/>
      <c r="O59" s="120"/>
      <c r="P59" s="43"/>
      <c r="Q59" s="42"/>
      <c r="R59" s="43"/>
      <c r="S59" s="43"/>
      <c r="T59" s="42"/>
      <c r="U59" s="42"/>
    </row>
    <row r="60" spans="1:21" ht="36" customHeight="1" x14ac:dyDescent="0.25">
      <c r="A60" s="1"/>
      <c r="B60" s="1"/>
      <c r="C60" s="115">
        <v>21</v>
      </c>
      <c r="D60" s="75" t="str">
        <f>IFERROR(INDEX('Data kwaliteit index'!$E:$E,MATCH(
MIN(INDEX('Data kwaliteit index'!$F:$F,MATCH(_xlfn.CONCAT(H60,I60,J60),'Data kwaliteit index'!$D:$D,0)), INDEX('Data kwaliteit index'!$F:$F,MATCH(_xlfn.CONCAT(M60,N60,O60),'Data kwaliteit index'!$D:$D,0))),
'Data kwaliteit index'!$F:$F,0)),"")</f>
        <v/>
      </c>
      <c r="E60" s="116"/>
      <c r="F60" s="117">
        <f t="shared" si="2"/>
        <v>0</v>
      </c>
      <c r="G60" s="43"/>
      <c r="H60" s="43"/>
      <c r="I60" s="43"/>
      <c r="J60" s="44"/>
      <c r="K60" s="44"/>
      <c r="L60" s="42"/>
      <c r="M60" s="43"/>
      <c r="N60" s="43"/>
      <c r="O60" s="44"/>
      <c r="P60" s="43"/>
      <c r="Q60" s="42"/>
      <c r="R60" s="43"/>
      <c r="S60" s="43"/>
      <c r="T60" s="42"/>
      <c r="U60" s="42"/>
    </row>
    <row r="61" spans="1:21" ht="36" customHeight="1" x14ac:dyDescent="0.25">
      <c r="A61" s="1"/>
      <c r="B61" s="1"/>
      <c r="C61" s="115">
        <v>22</v>
      </c>
      <c r="D61" s="75" t="str">
        <f>IFERROR(INDEX('Data kwaliteit index'!$E:$E,MATCH(
MIN(INDEX('Data kwaliteit index'!$F:$F,MATCH(_xlfn.CONCAT(H61,I61,J61),'Data kwaliteit index'!$D:$D,0)), INDEX('Data kwaliteit index'!$F:$F,MATCH(_xlfn.CONCAT(M61,N61,O61),'Data kwaliteit index'!$D:$D,0))),
'Data kwaliteit index'!$F:$F,0)),"")</f>
        <v/>
      </c>
      <c r="E61" s="116"/>
      <c r="F61" s="117">
        <f t="shared" si="2"/>
        <v>0</v>
      </c>
      <c r="G61" s="43"/>
      <c r="H61" s="43"/>
      <c r="I61" s="43"/>
      <c r="J61" s="44"/>
      <c r="K61" s="44"/>
      <c r="L61" s="42"/>
      <c r="M61" s="43"/>
      <c r="N61" s="43"/>
      <c r="O61" s="44"/>
      <c r="P61" s="43"/>
      <c r="Q61" s="42"/>
      <c r="R61" s="43"/>
      <c r="S61" s="43"/>
      <c r="T61" s="42"/>
      <c r="U61" s="42"/>
    </row>
    <row r="62" spans="1:21" ht="36" customHeight="1" x14ac:dyDescent="0.25">
      <c r="A62" s="1"/>
      <c r="B62" s="1"/>
      <c r="C62" s="115">
        <v>23</v>
      </c>
      <c r="D62" s="75" t="str">
        <f>IFERROR(INDEX('Data kwaliteit index'!$E:$E,MATCH(
MIN(INDEX('Data kwaliteit index'!$F:$F,MATCH(_xlfn.CONCAT(H62,I62,J62),'Data kwaliteit index'!$D:$D,0)), INDEX('Data kwaliteit index'!$F:$F,MATCH(_xlfn.CONCAT(M62,N62,O62),'Data kwaliteit index'!$D:$D,0))),
'Data kwaliteit index'!$F:$F,0)),"")</f>
        <v/>
      </c>
      <c r="E62" s="116"/>
      <c r="F62" s="117">
        <f t="shared" si="2"/>
        <v>0</v>
      </c>
      <c r="G62" s="43"/>
      <c r="H62" s="43"/>
      <c r="I62" s="43"/>
      <c r="J62" s="44"/>
      <c r="K62" s="44"/>
      <c r="L62" s="42"/>
      <c r="M62" s="43"/>
      <c r="N62" s="43"/>
      <c r="O62" s="44"/>
      <c r="P62" s="43"/>
      <c r="Q62" s="42"/>
      <c r="R62" s="43"/>
      <c r="S62" s="43"/>
      <c r="T62" s="42"/>
      <c r="U62" s="42"/>
    </row>
    <row r="63" spans="1:21" ht="36" customHeight="1" x14ac:dyDescent="0.25">
      <c r="A63" s="1"/>
      <c r="B63" s="1"/>
      <c r="C63" s="115">
        <v>24</v>
      </c>
      <c r="D63" s="75" t="str">
        <f>IFERROR(INDEX('Data kwaliteit index'!$E:$E,MATCH(
MIN(INDEX('Data kwaliteit index'!$F:$F,MATCH(_xlfn.CONCAT(H63,I63,J63),'Data kwaliteit index'!$D:$D,0)), INDEX('Data kwaliteit index'!$F:$F,MATCH(_xlfn.CONCAT(M63,N63,O63),'Data kwaliteit index'!$D:$D,0))),
'Data kwaliteit index'!$F:$F,0)),"")</f>
        <v/>
      </c>
      <c r="E63" s="116"/>
      <c r="F63" s="117">
        <f t="shared" si="2"/>
        <v>0</v>
      </c>
      <c r="G63" s="43"/>
      <c r="H63" s="43"/>
      <c r="I63" s="43"/>
      <c r="J63" s="44"/>
      <c r="K63" s="44"/>
      <c r="L63" s="42"/>
      <c r="M63" s="43"/>
      <c r="N63" s="43"/>
      <c r="O63" s="40"/>
      <c r="P63" s="43"/>
      <c r="Q63" s="42"/>
      <c r="R63" s="43"/>
      <c r="S63" s="43"/>
      <c r="T63" s="42"/>
      <c r="U63" s="42"/>
    </row>
    <row r="64" spans="1:21" ht="36" customHeight="1" x14ac:dyDescent="0.25">
      <c r="A64" s="1"/>
      <c r="B64" s="1"/>
      <c r="C64" s="115">
        <v>25</v>
      </c>
      <c r="D64" s="75" t="str">
        <f>IFERROR(INDEX('Data kwaliteit index'!$E:$E,MATCH(
MIN(INDEX('Data kwaliteit index'!$F:$F,MATCH(_xlfn.CONCAT(H64,I64,J64),'Data kwaliteit index'!$D:$D,0)), INDEX('Data kwaliteit index'!$F:$F,MATCH(_xlfn.CONCAT(M64,N64,O64),'Data kwaliteit index'!$D:$D,0))),
'Data kwaliteit index'!$F:$F,0)),"")</f>
        <v/>
      </c>
      <c r="E64" s="116"/>
      <c r="F64" s="117">
        <f t="shared" si="2"/>
        <v>0</v>
      </c>
      <c r="G64" s="43"/>
      <c r="H64" s="43"/>
      <c r="I64" s="43"/>
      <c r="J64" s="44"/>
      <c r="K64" s="44"/>
      <c r="L64" s="42"/>
      <c r="M64" s="43"/>
      <c r="N64" s="43"/>
      <c r="O64" s="44"/>
      <c r="P64" s="43"/>
      <c r="Q64" s="42"/>
      <c r="R64" s="43"/>
      <c r="S64" s="43"/>
      <c r="T64" s="42"/>
      <c r="U64" s="42"/>
    </row>
    <row r="65" spans="1:17" x14ac:dyDescent="0.25">
      <c r="A65" s="1"/>
      <c r="B65" s="1"/>
      <c r="C65" s="1"/>
      <c r="D65" s="10"/>
      <c r="E65" s="10"/>
      <c r="F65" s="10"/>
      <c r="G65" s="10"/>
      <c r="H65" s="1"/>
      <c r="I65" s="1"/>
      <c r="J65" s="1"/>
      <c r="K65" s="1"/>
      <c r="L65" s="1"/>
      <c r="M65" s="1"/>
      <c r="N65" s="1"/>
      <c r="O65" s="1"/>
      <c r="P65" s="1"/>
      <c r="Q65" s="1"/>
    </row>
    <row r="66" spans="1:17" x14ac:dyDescent="0.25">
      <c r="A66" s="1"/>
      <c r="B66" s="1"/>
      <c r="C66" s="1"/>
      <c r="D66" s="10"/>
      <c r="E66" s="10"/>
      <c r="F66" s="10"/>
      <c r="G66" s="10"/>
      <c r="H66" s="1"/>
      <c r="I66" s="1"/>
      <c r="J66" s="1"/>
      <c r="K66" s="1"/>
      <c r="L66" s="1"/>
      <c r="M66" s="1"/>
      <c r="N66" s="1"/>
      <c r="O66" s="1"/>
      <c r="P66" s="1"/>
      <c r="Q66" s="1"/>
    </row>
    <row r="67" spans="1:17" hidden="1" x14ac:dyDescent="0.25">
      <c r="A67" s="1"/>
      <c r="B67" s="1"/>
      <c r="C67" s="1"/>
      <c r="D67" s="10"/>
      <c r="E67" s="10"/>
      <c r="F67" s="10"/>
      <c r="G67" s="10"/>
      <c r="H67" s="1"/>
      <c r="I67" s="1"/>
      <c r="J67" s="1"/>
      <c r="K67" s="1"/>
      <c r="L67" s="1"/>
      <c r="M67" s="1"/>
      <c r="N67" s="1"/>
      <c r="O67" s="1"/>
      <c r="P67" s="1"/>
      <c r="Q67" s="1"/>
    </row>
    <row r="68" spans="1:17" hidden="1" x14ac:dyDescent="0.25">
      <c r="A68" s="1"/>
      <c r="B68" s="1"/>
      <c r="C68" s="1"/>
      <c r="D68" s="10"/>
      <c r="E68" s="10"/>
      <c r="F68" s="10"/>
      <c r="G68" s="10"/>
      <c r="H68" s="1"/>
      <c r="I68" s="1"/>
      <c r="J68" s="1"/>
      <c r="K68" s="1"/>
      <c r="L68" s="1"/>
      <c r="M68" s="1"/>
      <c r="N68" s="1"/>
      <c r="O68" s="1"/>
      <c r="P68" s="1"/>
      <c r="Q68" s="1"/>
    </row>
    <row r="69" spans="1:17" x14ac:dyDescent="0.25"/>
    <row r="70" spans="1:17" x14ac:dyDescent="0.25"/>
    <row r="71" spans="1:17" x14ac:dyDescent="0.25"/>
    <row r="72" spans="1:17" x14ac:dyDescent="0.25"/>
    <row r="73" spans="1:17" x14ac:dyDescent="0.25"/>
    <row r="74" spans="1:17" x14ac:dyDescent="0.25"/>
    <row r="75" spans="1:17" x14ac:dyDescent="0.25"/>
  </sheetData>
  <mergeCells count="2">
    <mergeCell ref="C35:D35"/>
    <mergeCell ref="C12:D12"/>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A28BF100-7E32-4431-814B-3CF624134B0C}">
          <x14:formula1>
            <xm:f>Dropdowns!$B$3:$B$6</xm:f>
          </x14:formula1>
          <xm:sqref>G40:G64 G17:G26</xm:sqref>
        </x14:dataValidation>
        <x14:dataValidation type="list" allowBlank="1" showInputMessage="1" showErrorMessage="1" xr:uid="{827BDE38-6A7E-4423-B256-3C37FD9D413F}">
          <x14:formula1>
            <xm:f>Dropdowns!$C$3:$C$5</xm:f>
          </x14:formula1>
          <xm:sqref>M40:M64 M17:M26 R40:R64 R17:R26 H17:H26 H40:H64</xm:sqref>
        </x14:dataValidation>
        <x14:dataValidation type="list" allowBlank="1" showInputMessage="1" showErrorMessage="1" xr:uid="{DEA639DD-2068-4B30-BAAD-6B73559F0DF6}">
          <x14:formula1>
            <xm:f>Dropdowns!$D$3:$D$7</xm:f>
          </x14:formula1>
          <xm:sqref>S17:S26 N17:N26 S40:S64 I17:I26 I40:I64 N40:N64</xm:sqref>
        </x14:dataValidation>
        <x14:dataValidation type="list" allowBlank="1" showInputMessage="1" showErrorMessage="1" xr:uid="{3EC88350-52E1-4023-BDD8-5238D0B2C0E8}">
          <x14:formula1>
            <xm:f>Dropdowns!$H$3:$H$12</xm:f>
          </x14:formula1>
          <xm:sqref>P17:P26 P40:P64</xm:sqref>
        </x14:dataValidation>
        <x14:dataValidation type="list" allowBlank="1" showInputMessage="1" showErrorMessage="1" xr:uid="{EC8C01F1-15BE-4E5A-A292-76FDABDCDE1F}">
          <x14:formula1>
            <xm:f>Dropdowns!$E$3:$E$4</xm:f>
          </x14:formula1>
          <xm:sqref>J40:J64 O40:O64 O17:O26 J17:J26</xm:sqref>
        </x14:dataValidation>
        <x14:dataValidation type="list" allowBlank="1" showInputMessage="1" showErrorMessage="1" xr:uid="{AB969FD2-FF0F-44CF-ABE7-585A956A3DA1}">
          <x14:formula1>
            <xm:f>Dropdowns!$G$3:$G$10</xm:f>
          </x14:formula1>
          <xm:sqref>K17:K26 K40:K64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9BC41-5058-4CD9-AF3E-FFF6BC0831F8}">
  <sheetPr>
    <tabColor theme="0" tint="-0.499984740745262"/>
  </sheetPr>
  <dimension ref="A1:V59"/>
  <sheetViews>
    <sheetView showGridLines="0" zoomScaleNormal="100" workbookViewId="0">
      <selection activeCell="R21" sqref="R21"/>
    </sheetView>
  </sheetViews>
  <sheetFormatPr defaultColWidth="0" defaultRowHeight="15" customHeight="1" zeroHeight="1" x14ac:dyDescent="0.25"/>
  <cols>
    <col min="1" max="3" width="4.140625" customWidth="1"/>
    <col min="4" max="4" width="14.28515625" customWidth="1"/>
    <col min="5" max="5" width="22.28515625" customWidth="1"/>
    <col min="6" max="11" width="14.28515625" customWidth="1"/>
    <col min="12" max="12" width="28.42578125" customWidth="1"/>
    <col min="13" max="16" width="14.28515625" customWidth="1"/>
    <col min="17" max="17" width="28.42578125" customWidth="1"/>
    <col min="18" max="19" width="14.28515625" customWidth="1"/>
    <col min="20" max="20" width="28.42578125" customWidth="1"/>
    <col min="21" max="21" width="55" customWidth="1"/>
    <col min="22" max="22" width="9.140625" customWidth="1"/>
    <col min="23" max="16384" width="9.140625" hidden="1"/>
  </cols>
  <sheetData>
    <row r="1" spans="1:22" x14ac:dyDescent="0.25">
      <c r="A1" s="22"/>
      <c r="B1" s="22"/>
      <c r="C1" s="22"/>
      <c r="D1" s="34"/>
      <c r="E1" s="20"/>
      <c r="F1" s="20"/>
      <c r="G1" s="20"/>
      <c r="H1" s="22"/>
      <c r="I1" s="22"/>
      <c r="J1" s="22"/>
      <c r="K1" s="22"/>
      <c r="L1" s="22"/>
      <c r="M1" s="22"/>
      <c r="N1" s="22"/>
      <c r="O1" s="22"/>
      <c r="P1" s="22"/>
      <c r="Q1" s="22"/>
      <c r="R1" s="22"/>
      <c r="S1" s="22"/>
      <c r="T1" s="22"/>
      <c r="U1" s="22"/>
      <c r="V1" s="38"/>
    </row>
    <row r="2" spans="1:22" s="88" customFormat="1" ht="28.5" customHeight="1" x14ac:dyDescent="0.25">
      <c r="A2" s="20"/>
      <c r="B2" s="87" t="s">
        <v>31</v>
      </c>
      <c r="C2" s="23"/>
      <c r="D2" s="23"/>
      <c r="E2" s="20"/>
      <c r="F2" s="20"/>
      <c r="G2" s="20"/>
      <c r="H2" s="20"/>
      <c r="I2" s="20"/>
      <c r="J2" s="20"/>
      <c r="K2" s="20"/>
      <c r="L2" s="20"/>
      <c r="M2" s="20"/>
      <c r="N2" s="20"/>
      <c r="O2" s="20"/>
      <c r="P2" s="20"/>
      <c r="Q2" s="20"/>
      <c r="R2" s="20"/>
      <c r="S2" s="20"/>
      <c r="T2" s="20"/>
      <c r="U2" s="20"/>
      <c r="V2" s="89"/>
    </row>
    <row r="3" spans="1:22" ht="18.75" x14ac:dyDescent="0.25">
      <c r="A3" s="22"/>
      <c r="B3" s="23" t="s">
        <v>6</v>
      </c>
      <c r="C3" s="23"/>
      <c r="D3" s="23"/>
      <c r="E3" s="23"/>
      <c r="F3" s="23"/>
      <c r="G3" s="23"/>
      <c r="H3" s="22"/>
      <c r="I3" s="22"/>
      <c r="J3" s="22"/>
      <c r="K3" s="22"/>
      <c r="L3" s="22"/>
      <c r="M3" s="22"/>
      <c r="N3" s="22"/>
      <c r="O3" s="22"/>
      <c r="P3" s="22"/>
      <c r="Q3" s="22"/>
      <c r="R3" s="22"/>
      <c r="S3" s="22"/>
      <c r="T3" s="22"/>
      <c r="U3" s="22"/>
      <c r="V3" s="38"/>
    </row>
    <row r="4" spans="1:22" x14ac:dyDescent="0.25">
      <c r="A4" s="22"/>
      <c r="B4" s="22"/>
      <c r="C4" s="22"/>
      <c r="D4" s="20"/>
      <c r="E4" s="20"/>
      <c r="F4" s="20"/>
      <c r="G4" s="20"/>
      <c r="H4" s="22"/>
      <c r="I4" s="22"/>
      <c r="J4" s="22"/>
      <c r="K4" s="22"/>
      <c r="L4" s="22"/>
      <c r="M4" s="22"/>
      <c r="N4" s="22"/>
      <c r="O4" s="22"/>
      <c r="P4" s="22"/>
      <c r="Q4" s="22"/>
      <c r="R4" s="22"/>
      <c r="S4" s="22"/>
      <c r="T4" s="22"/>
      <c r="U4" s="22"/>
      <c r="V4" s="38"/>
    </row>
    <row r="5" spans="1:22" x14ac:dyDescent="0.25">
      <c r="A5" s="22"/>
      <c r="B5" s="22"/>
      <c r="C5" s="22"/>
      <c r="D5" s="20"/>
      <c r="E5" s="20"/>
      <c r="F5" s="20"/>
      <c r="G5" s="20"/>
      <c r="H5" s="22"/>
      <c r="I5" s="22"/>
      <c r="J5" s="22"/>
      <c r="K5" s="22"/>
      <c r="L5" s="22"/>
      <c r="M5" s="22"/>
      <c r="N5" s="22"/>
      <c r="O5" s="22"/>
      <c r="P5" s="22"/>
      <c r="Q5" s="22"/>
      <c r="R5" s="22"/>
      <c r="S5" s="22"/>
      <c r="T5" s="22"/>
      <c r="U5" s="22"/>
      <c r="V5" s="38"/>
    </row>
    <row r="6" spans="1:22" x14ac:dyDescent="0.25">
      <c r="A6" s="1"/>
      <c r="B6" s="1"/>
      <c r="C6" s="1"/>
      <c r="D6" s="1"/>
      <c r="E6" s="1"/>
      <c r="F6" s="1"/>
      <c r="G6" s="1"/>
      <c r="H6" s="1"/>
      <c r="I6" s="1"/>
      <c r="J6" s="1"/>
      <c r="K6" s="1"/>
      <c r="L6" s="1"/>
      <c r="M6" s="1"/>
      <c r="N6" s="1"/>
      <c r="O6" s="1"/>
      <c r="P6" s="1"/>
      <c r="Q6" s="1"/>
      <c r="R6" s="1"/>
      <c r="S6" s="1"/>
      <c r="T6" s="1"/>
      <c r="U6" s="1"/>
    </row>
    <row r="7" spans="1:22" ht="16.5" thickBot="1" x14ac:dyDescent="0.3">
      <c r="A7" s="1"/>
      <c r="B7" s="39" t="s">
        <v>32</v>
      </c>
      <c r="C7" s="79"/>
      <c r="D7" s="8"/>
      <c r="E7" s="8"/>
      <c r="F7" s="8"/>
      <c r="G7" s="8"/>
      <c r="H7" s="8"/>
      <c r="I7" s="8"/>
      <c r="J7" s="8"/>
      <c r="K7" s="8"/>
      <c r="L7" s="8"/>
      <c r="M7" s="8"/>
      <c r="N7" s="8"/>
      <c r="O7" s="8"/>
      <c r="P7" s="8"/>
      <c r="Q7" s="8"/>
      <c r="R7" s="8"/>
      <c r="S7" s="8"/>
      <c r="T7" s="8"/>
      <c r="U7" s="8"/>
    </row>
    <row r="8" spans="1:22" ht="15.75" x14ac:dyDescent="0.25">
      <c r="A8" s="1"/>
      <c r="B8" s="46"/>
      <c r="C8" s="40"/>
      <c r="D8" s="1"/>
      <c r="E8" s="1"/>
      <c r="F8" s="1"/>
      <c r="G8" s="1"/>
      <c r="H8" s="1"/>
      <c r="I8" s="1"/>
      <c r="J8" s="1"/>
      <c r="K8" s="1"/>
      <c r="L8" s="1"/>
      <c r="M8" s="1"/>
      <c r="N8" s="1"/>
      <c r="O8" s="1"/>
      <c r="P8" s="1"/>
      <c r="Q8" s="1"/>
      <c r="R8" s="1"/>
      <c r="S8" s="1"/>
    </row>
    <row r="9" spans="1:22" ht="99.75" customHeight="1" x14ac:dyDescent="0.25">
      <c r="C9" s="223" t="s">
        <v>142</v>
      </c>
      <c r="D9" s="223"/>
      <c r="E9" s="223"/>
      <c r="F9" s="223"/>
      <c r="G9" s="223"/>
      <c r="H9" s="223"/>
      <c r="I9" s="223"/>
      <c r="J9" s="223"/>
      <c r="K9" s="223"/>
      <c r="L9" s="223"/>
      <c r="M9" s="223"/>
      <c r="N9" s="223"/>
      <c r="O9" s="223"/>
      <c r="P9" s="223"/>
      <c r="Q9" s="223"/>
      <c r="R9" s="223"/>
      <c r="S9" s="85"/>
      <c r="T9" s="85"/>
    </row>
    <row r="10" spans="1:22" x14ac:dyDescent="0.25"/>
    <row r="11" spans="1:22" x14ac:dyDescent="0.25">
      <c r="A11" s="1"/>
      <c r="B11" s="1"/>
      <c r="C11" s="40"/>
      <c r="D11" s="1"/>
      <c r="E11" s="1"/>
      <c r="F11" s="1"/>
      <c r="G11" s="1"/>
      <c r="H11" s="1"/>
      <c r="I11" s="1"/>
      <c r="J11" s="1"/>
      <c r="K11" s="1"/>
      <c r="L11" s="1"/>
      <c r="M11" s="1"/>
      <c r="N11" s="1"/>
      <c r="O11" s="1"/>
      <c r="P11" s="1"/>
      <c r="Q11" s="1"/>
      <c r="R11" s="1"/>
      <c r="S11" s="1"/>
    </row>
    <row r="12" spans="1:22" ht="23.25" customHeight="1" x14ac:dyDescent="0.25">
      <c r="A12" s="1"/>
      <c r="B12" s="129" t="s">
        <v>51</v>
      </c>
      <c r="C12" s="125"/>
      <c r="D12" s="126"/>
      <c r="E12" s="126"/>
      <c r="F12" s="126"/>
      <c r="G12" s="126"/>
      <c r="H12" s="126"/>
      <c r="I12" s="126"/>
      <c r="J12" s="126"/>
      <c r="K12" s="126"/>
      <c r="L12" s="126"/>
      <c r="M12" s="126"/>
      <c r="N12" s="126"/>
      <c r="O12" s="126"/>
      <c r="P12" s="126"/>
      <c r="Q12" s="126"/>
      <c r="R12" s="126"/>
      <c r="S12" s="126"/>
      <c r="T12" s="126"/>
      <c r="U12" s="126"/>
    </row>
    <row r="13" spans="1:22" ht="5.25" customHeight="1" thickBot="1" x14ac:dyDescent="0.3">
      <c r="A13" s="1"/>
      <c r="B13" s="127"/>
      <c r="C13" s="127"/>
      <c r="D13" s="128"/>
      <c r="E13" s="128"/>
      <c r="F13" s="128"/>
      <c r="G13" s="128"/>
      <c r="H13" s="128"/>
      <c r="I13" s="128"/>
      <c r="J13" s="128"/>
      <c r="K13" s="128"/>
      <c r="L13" s="128"/>
      <c r="M13" s="128"/>
      <c r="N13" s="128"/>
      <c r="O13" s="128"/>
      <c r="P13" s="128"/>
      <c r="Q13" s="128"/>
      <c r="R13" s="128"/>
      <c r="S13" s="128"/>
      <c r="T13" s="128"/>
      <c r="U13" s="128"/>
    </row>
    <row r="14" spans="1:22" x14ac:dyDescent="0.25">
      <c r="A14" s="1"/>
      <c r="B14" s="1"/>
      <c r="C14" s="1"/>
      <c r="D14" s="1"/>
      <c r="E14" s="1"/>
      <c r="F14" s="1"/>
      <c r="G14" s="1"/>
      <c r="H14" s="1"/>
      <c r="I14" s="1"/>
      <c r="J14" s="1"/>
      <c r="K14" s="1"/>
      <c r="L14" s="1"/>
      <c r="M14" s="1"/>
      <c r="N14" s="1"/>
      <c r="O14" s="1"/>
      <c r="P14" s="1"/>
      <c r="Q14" s="1"/>
    </row>
    <row r="15" spans="1:22" ht="22.5" customHeight="1" x14ac:dyDescent="0.25">
      <c r="A15" s="1"/>
      <c r="B15" s="1"/>
      <c r="C15" s="1"/>
      <c r="D15" s="1"/>
      <c r="E15" s="124" t="s">
        <v>35</v>
      </c>
      <c r="F15" s="1"/>
      <c r="G15" s="1"/>
      <c r="H15" s="1"/>
      <c r="I15" s="1"/>
      <c r="J15" s="1"/>
      <c r="K15" s="1"/>
      <c r="L15" s="1"/>
      <c r="M15" s="1"/>
      <c r="N15" s="1"/>
      <c r="O15" s="1"/>
      <c r="P15" s="1"/>
      <c r="Q15" s="1"/>
      <c r="R15" s="1"/>
      <c r="S15" s="1"/>
      <c r="T15" s="1"/>
    </row>
    <row r="16" spans="1:22" ht="4.5" customHeight="1" x14ac:dyDescent="0.25">
      <c r="A16" s="1"/>
      <c r="B16" s="1"/>
      <c r="C16" s="1"/>
      <c r="D16" s="1"/>
      <c r="E16" s="1"/>
      <c r="F16" s="1"/>
      <c r="G16" s="1"/>
      <c r="H16" s="1"/>
      <c r="I16" s="1"/>
      <c r="J16" s="1"/>
      <c r="K16" s="1"/>
      <c r="L16" s="1"/>
      <c r="M16" s="1"/>
      <c r="N16" s="1"/>
      <c r="O16" s="1"/>
      <c r="P16" s="1"/>
      <c r="Q16" s="1"/>
      <c r="R16" s="1"/>
      <c r="S16" s="1"/>
      <c r="T16" s="1"/>
    </row>
    <row r="17" spans="1:22" ht="31.5" customHeight="1" x14ac:dyDescent="0.25">
      <c r="A17" s="48"/>
      <c r="B17" s="48"/>
      <c r="C17" s="221" t="s">
        <v>52</v>
      </c>
      <c r="D17" s="222"/>
      <c r="E17" s="109">
        <f>SUM(E22:E31)</f>
        <v>26000</v>
      </c>
      <c r="F17" s="48"/>
      <c r="G17" s="48"/>
      <c r="H17" s="48"/>
      <c r="I17" s="48"/>
      <c r="J17" s="48"/>
      <c r="K17" s="48"/>
      <c r="L17" s="48"/>
      <c r="M17" s="48"/>
      <c r="N17" s="48"/>
      <c r="O17" s="48"/>
      <c r="P17" s="48"/>
      <c r="Q17" s="48"/>
      <c r="R17" s="48"/>
      <c r="S17" s="48"/>
      <c r="T17" s="48"/>
    </row>
    <row r="18" spans="1:22" x14ac:dyDescent="0.25">
      <c r="A18" s="1"/>
      <c r="B18" s="1"/>
      <c r="C18" s="1"/>
      <c r="D18" s="1"/>
      <c r="E18" s="1"/>
      <c r="F18" s="1"/>
      <c r="G18" s="1"/>
      <c r="H18" s="1"/>
      <c r="I18" s="1"/>
      <c r="J18" s="1"/>
      <c r="K18" s="1"/>
      <c r="L18" s="1"/>
      <c r="M18" s="1"/>
      <c r="N18" s="1"/>
      <c r="O18" s="1"/>
      <c r="P18" s="1"/>
      <c r="Q18" s="1"/>
    </row>
    <row r="19" spans="1:22" ht="15.75" thickBot="1" x14ac:dyDescent="0.3">
      <c r="A19" s="1"/>
      <c r="B19" s="1"/>
      <c r="C19" s="1"/>
      <c r="D19" s="1"/>
      <c r="E19" s="1"/>
      <c r="F19" s="1"/>
      <c r="G19" s="1"/>
      <c r="H19" s="1"/>
      <c r="I19" s="1"/>
      <c r="J19" s="1"/>
      <c r="K19" s="1"/>
      <c r="L19" s="1"/>
      <c r="M19" s="1"/>
      <c r="N19" s="1"/>
      <c r="O19" s="1"/>
      <c r="P19" s="1"/>
      <c r="Q19" s="1"/>
    </row>
    <row r="20" spans="1:22" ht="28.5" customHeight="1" thickBot="1" x14ac:dyDescent="0.3">
      <c r="A20" s="29"/>
      <c r="B20" s="29"/>
      <c r="C20" s="55" t="s">
        <v>53</v>
      </c>
      <c r="D20" s="56"/>
      <c r="E20" s="56"/>
      <c r="F20" s="84"/>
      <c r="G20" s="57"/>
      <c r="H20" s="58" t="s">
        <v>54</v>
      </c>
      <c r="I20" s="59"/>
      <c r="J20" s="59"/>
      <c r="K20" s="59"/>
      <c r="L20" s="60"/>
      <c r="M20" s="61" t="s">
        <v>141</v>
      </c>
      <c r="N20" s="62"/>
      <c r="O20" s="62"/>
      <c r="P20" s="62"/>
      <c r="Q20" s="63"/>
      <c r="R20" s="64" t="s">
        <v>55</v>
      </c>
      <c r="S20" s="65"/>
      <c r="T20" s="66"/>
      <c r="U20" s="67" t="s">
        <v>56</v>
      </c>
      <c r="V20" s="53"/>
    </row>
    <row r="21" spans="1:22" ht="36" customHeight="1" thickBot="1" x14ac:dyDescent="0.3">
      <c r="A21" s="1"/>
      <c r="B21" s="1"/>
      <c r="C21" s="73" t="s">
        <v>57</v>
      </c>
      <c r="D21" s="71" t="s">
        <v>58</v>
      </c>
      <c r="E21" s="71" t="s">
        <v>59</v>
      </c>
      <c r="F21" s="71" t="s">
        <v>60</v>
      </c>
      <c r="G21" s="72" t="s">
        <v>144</v>
      </c>
      <c r="H21" s="73" t="s">
        <v>62</v>
      </c>
      <c r="I21" s="71" t="s">
        <v>63</v>
      </c>
      <c r="J21" s="71" t="s">
        <v>64</v>
      </c>
      <c r="K21" s="71" t="s">
        <v>65</v>
      </c>
      <c r="L21" s="72" t="s">
        <v>66</v>
      </c>
      <c r="M21" s="73" t="s">
        <v>62</v>
      </c>
      <c r="N21" s="71" t="s">
        <v>63</v>
      </c>
      <c r="O21" s="71" t="s">
        <v>64</v>
      </c>
      <c r="P21" s="71" t="s">
        <v>67</v>
      </c>
      <c r="Q21" s="72" t="s">
        <v>66</v>
      </c>
      <c r="R21" s="73" t="s">
        <v>62</v>
      </c>
      <c r="S21" s="71" t="s">
        <v>63</v>
      </c>
      <c r="T21" s="72" t="s">
        <v>66</v>
      </c>
      <c r="U21" s="69" t="s">
        <v>68</v>
      </c>
    </row>
    <row r="22" spans="1:22" ht="30" x14ac:dyDescent="0.25">
      <c r="A22" s="1"/>
      <c r="B22" s="1"/>
      <c r="C22" s="115">
        <v>1</v>
      </c>
      <c r="D22" s="75" t="s">
        <v>69</v>
      </c>
      <c r="E22" s="116">
        <v>13000</v>
      </c>
      <c r="F22" s="117">
        <f>IFERROR(E22/$E$17,"")</f>
        <v>0.5</v>
      </c>
      <c r="G22" s="70" t="s">
        <v>70</v>
      </c>
      <c r="H22" s="118" t="s">
        <v>71</v>
      </c>
      <c r="I22" s="70" t="s">
        <v>72</v>
      </c>
      <c r="J22" s="74" t="s">
        <v>73</v>
      </c>
      <c r="K22" s="74" t="s">
        <v>74</v>
      </c>
      <c r="L22" s="68" t="s">
        <v>75</v>
      </c>
      <c r="M22" s="118" t="s">
        <v>71</v>
      </c>
      <c r="N22" s="70" t="s">
        <v>72</v>
      </c>
      <c r="O22" s="74" t="s">
        <v>73</v>
      </c>
      <c r="P22" s="70" t="s">
        <v>120</v>
      </c>
      <c r="Q22" s="68" t="s">
        <v>76</v>
      </c>
      <c r="R22" s="118" t="s">
        <v>71</v>
      </c>
      <c r="S22" s="70" t="s">
        <v>72</v>
      </c>
      <c r="T22" s="68" t="s">
        <v>77</v>
      </c>
      <c r="U22" s="68" t="s">
        <v>78</v>
      </c>
    </row>
    <row r="23" spans="1:22" ht="45" x14ac:dyDescent="0.25">
      <c r="A23" s="1"/>
      <c r="B23" s="1"/>
      <c r="C23" s="105">
        <v>2</v>
      </c>
      <c r="D23" s="54" t="s">
        <v>79</v>
      </c>
      <c r="E23" s="116">
        <v>5000</v>
      </c>
      <c r="F23" s="117">
        <f t="shared" ref="F23:F31" si="0">IFERROR(E23/$E$17,"")</f>
        <v>0.19230769230769232</v>
      </c>
      <c r="G23" s="43" t="s">
        <v>70</v>
      </c>
      <c r="H23" s="119" t="s">
        <v>80</v>
      </c>
      <c r="I23" s="70" t="s">
        <v>81</v>
      </c>
      <c r="J23" s="74" t="s">
        <v>73</v>
      </c>
      <c r="K23" s="74" t="s">
        <v>74</v>
      </c>
      <c r="L23" s="68" t="s">
        <v>82</v>
      </c>
      <c r="M23" s="43" t="s">
        <v>71</v>
      </c>
      <c r="N23" s="70" t="s">
        <v>72</v>
      </c>
      <c r="O23" s="74" t="s">
        <v>73</v>
      </c>
      <c r="P23" s="70" t="s">
        <v>120</v>
      </c>
      <c r="Q23" s="68" t="s">
        <v>76</v>
      </c>
      <c r="R23" s="43" t="s">
        <v>71</v>
      </c>
      <c r="S23" s="70" t="s">
        <v>72</v>
      </c>
      <c r="T23" s="68" t="s">
        <v>77</v>
      </c>
      <c r="U23" s="68" t="s">
        <v>78</v>
      </c>
    </row>
    <row r="24" spans="1:22" ht="45" x14ac:dyDescent="0.25">
      <c r="A24" s="1"/>
      <c r="B24" s="1"/>
      <c r="C24" s="105">
        <v>3</v>
      </c>
      <c r="D24" s="54" t="s">
        <v>83</v>
      </c>
      <c r="E24" s="116">
        <v>8000</v>
      </c>
      <c r="F24" s="117">
        <f t="shared" si="0"/>
        <v>0.30769230769230771</v>
      </c>
      <c r="G24" s="43" t="s">
        <v>84</v>
      </c>
      <c r="H24" s="119" t="s">
        <v>85</v>
      </c>
      <c r="I24" s="43" t="s">
        <v>86</v>
      </c>
      <c r="J24" s="44" t="s">
        <v>34</v>
      </c>
      <c r="K24" s="44" t="s">
        <v>74</v>
      </c>
      <c r="L24" s="68" t="s">
        <v>87</v>
      </c>
      <c r="M24" s="119" t="s">
        <v>80</v>
      </c>
      <c r="N24" s="43" t="s">
        <v>86</v>
      </c>
      <c r="O24" s="44" t="s">
        <v>34</v>
      </c>
      <c r="P24" s="43" t="s">
        <v>88</v>
      </c>
      <c r="Q24" s="42" t="s">
        <v>89</v>
      </c>
      <c r="R24" s="119" t="s">
        <v>80</v>
      </c>
      <c r="S24" s="43" t="s">
        <v>86</v>
      </c>
      <c r="T24" s="42" t="s">
        <v>90</v>
      </c>
      <c r="U24" s="68" t="s">
        <v>78</v>
      </c>
    </row>
    <row r="25" spans="1:22" ht="36" customHeight="1" x14ac:dyDescent="0.25">
      <c r="A25" s="1"/>
      <c r="B25" s="1"/>
      <c r="C25" s="105">
        <v>4</v>
      </c>
      <c r="D25" s="54"/>
      <c r="E25" s="116"/>
      <c r="F25" s="117">
        <f t="shared" si="0"/>
        <v>0</v>
      </c>
      <c r="G25" s="43"/>
      <c r="H25" s="119"/>
      <c r="I25" s="119"/>
      <c r="J25" s="120"/>
      <c r="K25" s="44"/>
      <c r="L25" s="42"/>
      <c r="M25" s="119"/>
      <c r="N25" s="119"/>
      <c r="O25" s="120"/>
      <c r="P25" s="43"/>
      <c r="Q25" s="42"/>
      <c r="R25" s="119"/>
      <c r="S25" s="119"/>
      <c r="T25" s="42"/>
      <c r="U25" s="42"/>
    </row>
    <row r="26" spans="1:22" ht="36" customHeight="1" x14ac:dyDescent="0.25">
      <c r="A26" s="1"/>
      <c r="B26" s="1"/>
      <c r="C26" s="105">
        <v>5</v>
      </c>
      <c r="D26" s="54"/>
      <c r="E26" s="116"/>
      <c r="F26" s="117">
        <f t="shared" si="0"/>
        <v>0</v>
      </c>
      <c r="G26" s="43"/>
      <c r="H26" s="43"/>
      <c r="I26" s="43"/>
      <c r="J26" s="44"/>
      <c r="K26" s="44"/>
      <c r="L26" s="42"/>
      <c r="M26" s="43"/>
      <c r="N26" s="43"/>
      <c r="O26" s="44"/>
      <c r="P26" s="43"/>
      <c r="Q26" s="42"/>
      <c r="R26" s="43"/>
      <c r="S26" s="43"/>
      <c r="T26" s="42"/>
      <c r="U26" s="42"/>
    </row>
    <row r="27" spans="1:22" ht="36" customHeight="1" x14ac:dyDescent="0.25">
      <c r="A27" s="1"/>
      <c r="B27" s="1"/>
      <c r="C27" s="105">
        <v>6</v>
      </c>
      <c r="D27" s="54"/>
      <c r="E27" s="116"/>
      <c r="F27" s="117">
        <f t="shared" si="0"/>
        <v>0</v>
      </c>
      <c r="G27" s="43"/>
      <c r="H27" s="43"/>
      <c r="I27" s="43"/>
      <c r="J27" s="44"/>
      <c r="K27" s="44"/>
      <c r="L27" s="42"/>
      <c r="M27" s="43"/>
      <c r="N27" s="43"/>
      <c r="O27" s="44"/>
      <c r="P27" s="43"/>
      <c r="Q27" s="42"/>
      <c r="R27" s="43"/>
      <c r="S27" s="43"/>
      <c r="T27" s="42"/>
      <c r="U27" s="42"/>
    </row>
    <row r="28" spans="1:22" ht="36" customHeight="1" x14ac:dyDescent="0.25">
      <c r="A28" s="1"/>
      <c r="B28" s="1"/>
      <c r="C28" s="105">
        <v>7</v>
      </c>
      <c r="D28" s="54"/>
      <c r="E28" s="116"/>
      <c r="F28" s="117">
        <f t="shared" si="0"/>
        <v>0</v>
      </c>
      <c r="G28" s="43"/>
      <c r="H28" s="43"/>
      <c r="I28" s="43"/>
      <c r="J28" s="44"/>
      <c r="K28" s="44"/>
      <c r="L28" s="42"/>
      <c r="M28" s="43"/>
      <c r="N28" s="43"/>
      <c r="O28" s="44"/>
      <c r="P28" s="43"/>
      <c r="Q28" s="42"/>
      <c r="R28" s="43"/>
      <c r="S28" s="43"/>
      <c r="T28" s="42"/>
      <c r="U28" s="42"/>
    </row>
    <row r="29" spans="1:22" ht="36" customHeight="1" x14ac:dyDescent="0.25">
      <c r="A29" s="1"/>
      <c r="B29" s="1"/>
      <c r="C29" s="105">
        <v>8</v>
      </c>
      <c r="D29" s="54"/>
      <c r="E29" s="116"/>
      <c r="F29" s="117">
        <f t="shared" si="0"/>
        <v>0</v>
      </c>
      <c r="G29" s="43"/>
      <c r="H29" s="43"/>
      <c r="I29" s="43"/>
      <c r="J29" s="40"/>
      <c r="K29" s="44"/>
      <c r="L29" s="42"/>
      <c r="M29" s="43"/>
      <c r="N29" s="43"/>
      <c r="O29" s="40"/>
      <c r="P29" s="43"/>
      <c r="Q29" s="42"/>
      <c r="R29" s="43"/>
      <c r="S29" s="43"/>
      <c r="T29" s="42"/>
      <c r="U29" s="42"/>
    </row>
    <row r="30" spans="1:22" ht="36" customHeight="1" x14ac:dyDescent="0.25">
      <c r="A30" s="1"/>
      <c r="B30" s="1"/>
      <c r="C30" s="105">
        <v>9</v>
      </c>
      <c r="D30" s="54"/>
      <c r="E30" s="116"/>
      <c r="F30" s="117">
        <f t="shared" si="0"/>
        <v>0</v>
      </c>
      <c r="G30" s="43"/>
      <c r="H30" s="43"/>
      <c r="I30" s="43"/>
      <c r="J30" s="44"/>
      <c r="K30" s="44"/>
      <c r="L30" s="42"/>
      <c r="M30" s="43"/>
      <c r="N30" s="43"/>
      <c r="O30" s="44"/>
      <c r="P30" s="43"/>
      <c r="Q30" s="42"/>
      <c r="R30" s="43"/>
      <c r="S30" s="43"/>
      <c r="T30" s="42"/>
      <c r="U30" s="42"/>
    </row>
    <row r="31" spans="1:22" ht="36" customHeight="1" x14ac:dyDescent="0.25">
      <c r="A31" s="1"/>
      <c r="B31" s="1"/>
      <c r="C31" s="105">
        <v>10</v>
      </c>
      <c r="D31" s="54"/>
      <c r="E31" s="116"/>
      <c r="F31" s="117">
        <f t="shared" si="0"/>
        <v>0</v>
      </c>
      <c r="G31" s="43"/>
      <c r="H31" s="43"/>
      <c r="I31" s="43"/>
      <c r="J31" s="44"/>
      <c r="K31" s="44"/>
      <c r="L31" s="42"/>
      <c r="M31" s="43"/>
      <c r="N31" s="43"/>
      <c r="O31" s="44"/>
      <c r="P31" s="43"/>
      <c r="Q31" s="42"/>
      <c r="R31" s="43"/>
      <c r="S31" s="43"/>
      <c r="T31" s="42"/>
      <c r="U31" s="42"/>
    </row>
    <row r="32" spans="1:22" x14ac:dyDescent="0.25">
      <c r="A32" s="1"/>
      <c r="B32" s="1"/>
      <c r="C32" s="1"/>
      <c r="D32" s="1"/>
      <c r="E32" s="1"/>
      <c r="F32" s="1"/>
      <c r="G32" s="1"/>
      <c r="H32" s="1"/>
      <c r="I32" s="1"/>
      <c r="J32" s="1"/>
      <c r="K32" s="1"/>
      <c r="L32" s="1"/>
      <c r="M32" s="1"/>
      <c r="N32" s="1"/>
      <c r="O32" s="1"/>
      <c r="P32" s="1"/>
      <c r="Q32" s="1"/>
      <c r="R32" s="1"/>
      <c r="S32" s="1"/>
      <c r="T32" s="1"/>
      <c r="U32" s="1"/>
    </row>
    <row r="33" spans="1:22" x14ac:dyDescent="0.25">
      <c r="A33" s="1"/>
      <c r="B33" s="1"/>
      <c r="C33" s="1"/>
      <c r="D33" s="1"/>
      <c r="E33" s="1"/>
      <c r="F33" s="1"/>
      <c r="G33" s="1"/>
      <c r="H33" s="1"/>
      <c r="I33" s="1"/>
      <c r="J33" s="1"/>
      <c r="K33" s="1"/>
      <c r="L33" s="1"/>
      <c r="M33" s="1"/>
      <c r="N33" s="1"/>
      <c r="O33" s="1"/>
      <c r="P33" s="1"/>
      <c r="Q33" s="1"/>
      <c r="R33" s="1"/>
      <c r="S33" s="1"/>
      <c r="T33" s="1"/>
      <c r="U33" s="1"/>
    </row>
    <row r="34" spans="1:22" x14ac:dyDescent="0.25">
      <c r="A34" s="1"/>
      <c r="B34" s="1"/>
      <c r="C34" s="1"/>
      <c r="D34" s="1"/>
      <c r="E34" s="1"/>
      <c r="F34" s="1"/>
      <c r="G34" s="1"/>
      <c r="H34" s="1"/>
      <c r="I34" s="1"/>
      <c r="J34" s="1"/>
      <c r="K34" s="1"/>
      <c r="L34" s="1"/>
      <c r="M34" s="1"/>
      <c r="N34" s="1"/>
      <c r="O34" s="1"/>
      <c r="P34" s="1"/>
      <c r="Q34" s="1"/>
      <c r="R34" s="1"/>
      <c r="S34" s="1"/>
      <c r="T34" s="1"/>
      <c r="U34" s="1"/>
    </row>
    <row r="35" spans="1:22" ht="23.25" customHeight="1" x14ac:dyDescent="0.25">
      <c r="A35" s="1"/>
      <c r="B35" s="130" t="s">
        <v>91</v>
      </c>
      <c r="C35" s="131"/>
      <c r="D35" s="132"/>
      <c r="E35" s="132"/>
      <c r="F35" s="132"/>
      <c r="G35" s="132"/>
      <c r="H35" s="132"/>
      <c r="I35" s="132"/>
      <c r="J35" s="132"/>
      <c r="K35" s="132"/>
      <c r="L35" s="132"/>
      <c r="M35" s="132"/>
      <c r="N35" s="132"/>
      <c r="O35" s="132"/>
      <c r="P35" s="132"/>
      <c r="Q35" s="132"/>
      <c r="R35" s="132"/>
      <c r="S35" s="132"/>
      <c r="T35" s="132"/>
      <c r="U35" s="132"/>
    </row>
    <row r="36" spans="1:22" ht="5.25" customHeight="1" thickBot="1" x14ac:dyDescent="0.3">
      <c r="A36" s="1"/>
      <c r="B36" s="127"/>
      <c r="C36" s="127"/>
      <c r="D36" s="128"/>
      <c r="E36" s="128"/>
      <c r="F36" s="128"/>
      <c r="G36" s="128"/>
      <c r="H36" s="128"/>
      <c r="I36" s="128"/>
      <c r="J36" s="128"/>
      <c r="K36" s="128"/>
      <c r="L36" s="128"/>
      <c r="M36" s="128"/>
      <c r="N36" s="128"/>
      <c r="O36" s="128"/>
      <c r="P36" s="128"/>
      <c r="Q36" s="128"/>
      <c r="R36" s="128"/>
      <c r="S36" s="128"/>
      <c r="T36" s="128"/>
      <c r="U36" s="128"/>
    </row>
    <row r="37" spans="1:22" x14ac:dyDescent="0.25">
      <c r="A37" s="1"/>
      <c r="B37" s="1"/>
      <c r="C37" s="1"/>
      <c r="D37" s="1"/>
      <c r="E37" s="1"/>
      <c r="F37" s="1"/>
      <c r="G37" s="1"/>
      <c r="H37" s="1"/>
      <c r="I37" s="1"/>
      <c r="J37" s="1"/>
      <c r="K37" s="1"/>
      <c r="L37" s="1"/>
      <c r="M37" s="1"/>
      <c r="N37" s="1"/>
      <c r="O37" s="1"/>
      <c r="P37" s="1"/>
      <c r="Q37" s="1"/>
    </row>
    <row r="38" spans="1:22" ht="22.5" customHeight="1" x14ac:dyDescent="0.25">
      <c r="A38" s="1"/>
      <c r="B38" s="1"/>
      <c r="C38" s="1"/>
      <c r="D38" s="1"/>
      <c r="E38" s="123" t="s">
        <v>36</v>
      </c>
      <c r="F38" s="1"/>
      <c r="G38" s="1"/>
      <c r="H38" s="1"/>
      <c r="I38" s="1"/>
      <c r="J38" s="1"/>
      <c r="K38" s="1"/>
      <c r="L38" s="1"/>
      <c r="M38" s="1"/>
      <c r="N38" s="1"/>
      <c r="O38" s="1"/>
      <c r="P38" s="1"/>
      <c r="Q38" s="1"/>
      <c r="R38" s="1"/>
      <c r="S38" s="1"/>
      <c r="T38" s="1"/>
      <c r="U38" s="1"/>
    </row>
    <row r="39" spans="1:22" ht="4.5" customHeight="1" x14ac:dyDescent="0.25">
      <c r="A39" s="1"/>
      <c r="B39" s="1"/>
      <c r="C39" s="1"/>
      <c r="D39" s="1"/>
      <c r="E39" s="1"/>
      <c r="F39" s="1"/>
      <c r="G39" s="1"/>
      <c r="H39" s="1"/>
      <c r="I39" s="1"/>
      <c r="J39" s="1"/>
      <c r="K39" s="1"/>
      <c r="L39" s="1"/>
      <c r="M39" s="1"/>
      <c r="N39" s="1"/>
      <c r="O39" s="1"/>
      <c r="P39" s="1"/>
      <c r="Q39" s="1"/>
      <c r="R39" s="1"/>
      <c r="S39" s="1"/>
      <c r="T39" s="1"/>
      <c r="U39" s="1"/>
    </row>
    <row r="40" spans="1:22" ht="31.5" customHeight="1" x14ac:dyDescent="0.25">
      <c r="A40" s="48"/>
      <c r="B40" s="48"/>
      <c r="C40" s="221" t="s">
        <v>52</v>
      </c>
      <c r="D40" s="222"/>
      <c r="E40" s="109">
        <f>SUM(E45:E54)</f>
        <v>2000</v>
      </c>
      <c r="F40" s="48"/>
      <c r="G40" s="48"/>
      <c r="H40" s="48"/>
      <c r="I40" s="48"/>
      <c r="J40" s="48"/>
      <c r="K40" s="48"/>
      <c r="L40" s="48"/>
      <c r="M40" s="48"/>
      <c r="N40" s="48"/>
      <c r="O40" s="48"/>
      <c r="P40" s="48"/>
      <c r="Q40" s="48"/>
      <c r="R40" s="48"/>
      <c r="S40" s="48"/>
      <c r="T40" s="48"/>
      <c r="U40" s="48"/>
    </row>
    <row r="41" spans="1:22" x14ac:dyDescent="0.25">
      <c r="A41" s="1"/>
      <c r="B41" s="1"/>
      <c r="C41" s="1"/>
      <c r="D41" s="1"/>
      <c r="E41" s="1"/>
      <c r="F41" s="1"/>
      <c r="G41" s="1"/>
      <c r="H41" s="1"/>
      <c r="I41" s="1"/>
      <c r="J41" s="1"/>
      <c r="K41" s="1"/>
      <c r="L41" s="1"/>
      <c r="M41" s="1"/>
      <c r="N41" s="1"/>
      <c r="O41" s="1"/>
      <c r="P41" s="1"/>
      <c r="Q41" s="1"/>
    </row>
    <row r="42" spans="1:22" ht="15.75" thickBot="1" x14ac:dyDescent="0.3">
      <c r="A42" s="1"/>
      <c r="B42" s="1"/>
      <c r="C42" s="1"/>
      <c r="D42" s="1"/>
      <c r="E42" s="1"/>
      <c r="F42" s="1"/>
      <c r="G42" s="1"/>
      <c r="H42" s="1"/>
      <c r="I42" s="1"/>
      <c r="J42" s="1"/>
      <c r="K42" s="1"/>
      <c r="L42" s="1"/>
      <c r="M42" s="1"/>
      <c r="N42" s="1"/>
      <c r="O42" s="1"/>
      <c r="P42" s="1"/>
      <c r="Q42" s="1"/>
    </row>
    <row r="43" spans="1:22" ht="28.5" customHeight="1" thickBot="1" x14ac:dyDescent="0.3">
      <c r="A43" s="29"/>
      <c r="B43" s="29"/>
      <c r="C43" s="55" t="s">
        <v>53</v>
      </c>
      <c r="D43" s="56"/>
      <c r="E43" s="56"/>
      <c r="F43" s="84"/>
      <c r="G43" s="57"/>
      <c r="H43" s="58" t="s">
        <v>54</v>
      </c>
      <c r="I43" s="59"/>
      <c r="J43" s="59"/>
      <c r="K43" s="59"/>
      <c r="L43" s="60"/>
      <c r="M43" s="61" t="s">
        <v>141</v>
      </c>
      <c r="N43" s="62"/>
      <c r="O43" s="62"/>
      <c r="P43" s="62"/>
      <c r="Q43" s="63"/>
      <c r="R43" s="64" t="s">
        <v>55</v>
      </c>
      <c r="S43" s="65"/>
      <c r="T43" s="66"/>
      <c r="U43" s="67" t="s">
        <v>56</v>
      </c>
      <c r="V43" s="53"/>
    </row>
    <row r="44" spans="1:22" ht="36" customHeight="1" thickBot="1" x14ac:dyDescent="0.3">
      <c r="A44" s="1"/>
      <c r="B44" s="1"/>
      <c r="C44" s="73" t="s">
        <v>57</v>
      </c>
      <c r="D44" s="71" t="s">
        <v>58</v>
      </c>
      <c r="E44" s="71" t="s">
        <v>59</v>
      </c>
      <c r="F44" s="71" t="s">
        <v>60</v>
      </c>
      <c r="G44" s="72" t="s">
        <v>144</v>
      </c>
      <c r="H44" s="73" t="s">
        <v>62</v>
      </c>
      <c r="I44" s="71" t="s">
        <v>63</v>
      </c>
      <c r="J44" s="71" t="s">
        <v>64</v>
      </c>
      <c r="K44" s="71" t="s">
        <v>65</v>
      </c>
      <c r="L44" s="72" t="s">
        <v>66</v>
      </c>
      <c r="M44" s="73" t="s">
        <v>62</v>
      </c>
      <c r="N44" s="71" t="s">
        <v>63</v>
      </c>
      <c r="O44" s="71" t="s">
        <v>64</v>
      </c>
      <c r="P44" s="71" t="s">
        <v>67</v>
      </c>
      <c r="Q44" s="72" t="s">
        <v>66</v>
      </c>
      <c r="R44" s="73" t="s">
        <v>62</v>
      </c>
      <c r="S44" s="71" t="s">
        <v>63</v>
      </c>
      <c r="T44" s="72" t="s">
        <v>66</v>
      </c>
      <c r="U44" s="69" t="s">
        <v>68</v>
      </c>
    </row>
    <row r="45" spans="1:22" ht="45" x14ac:dyDescent="0.25">
      <c r="A45" s="1"/>
      <c r="B45" s="1"/>
      <c r="C45" s="115">
        <v>1</v>
      </c>
      <c r="D45" s="54" t="s">
        <v>83</v>
      </c>
      <c r="E45" s="116">
        <v>2000</v>
      </c>
      <c r="F45" s="117">
        <f>IFERROR(E45/$E$40,"")</f>
        <v>1</v>
      </c>
      <c r="G45" s="43" t="s">
        <v>70</v>
      </c>
      <c r="H45" s="43" t="s">
        <v>85</v>
      </c>
      <c r="I45" s="43" t="s">
        <v>86</v>
      </c>
      <c r="J45" s="44" t="s">
        <v>34</v>
      </c>
      <c r="K45" s="44" t="s">
        <v>74</v>
      </c>
      <c r="L45" s="68" t="s">
        <v>92</v>
      </c>
      <c r="M45" s="43" t="s">
        <v>71</v>
      </c>
      <c r="N45" s="70" t="s">
        <v>72</v>
      </c>
      <c r="O45" s="74" t="s">
        <v>73</v>
      </c>
      <c r="P45" s="70" t="s">
        <v>120</v>
      </c>
      <c r="Q45" s="68" t="s">
        <v>76</v>
      </c>
      <c r="R45" s="118" t="s">
        <v>71</v>
      </c>
      <c r="S45" s="70" t="s">
        <v>72</v>
      </c>
      <c r="T45" s="68" t="s">
        <v>77</v>
      </c>
      <c r="U45" s="68" t="s">
        <v>78</v>
      </c>
    </row>
    <row r="46" spans="1:22" ht="36" customHeight="1" x14ac:dyDescent="0.25">
      <c r="A46" s="1"/>
      <c r="B46" s="1"/>
      <c r="C46" s="105">
        <v>2</v>
      </c>
      <c r="D46" s="54"/>
      <c r="E46" s="116"/>
      <c r="F46" s="117">
        <f t="shared" ref="F46:F54" si="1">IFERROR(E46/$E$40,"")</f>
        <v>0</v>
      </c>
      <c r="G46" s="43"/>
      <c r="H46" s="43"/>
      <c r="I46" s="43"/>
      <c r="J46" s="44"/>
      <c r="K46" s="44"/>
      <c r="L46" s="42"/>
      <c r="M46" s="43"/>
      <c r="N46" s="43"/>
      <c r="O46" s="74" t="s">
        <v>73</v>
      </c>
      <c r="P46" s="43"/>
      <c r="Q46" s="42"/>
      <c r="R46" s="43"/>
      <c r="S46" s="43"/>
      <c r="T46" s="42"/>
      <c r="U46" s="42"/>
    </row>
    <row r="47" spans="1:22" ht="36" customHeight="1" x14ac:dyDescent="0.25">
      <c r="A47" s="1"/>
      <c r="B47" s="1"/>
      <c r="C47" s="105">
        <v>3</v>
      </c>
      <c r="D47" s="54"/>
      <c r="E47" s="116"/>
      <c r="F47" s="117">
        <f t="shared" si="1"/>
        <v>0</v>
      </c>
      <c r="G47" s="43"/>
      <c r="H47" s="43"/>
      <c r="I47" s="43"/>
      <c r="J47" s="44"/>
      <c r="K47" s="44"/>
      <c r="L47" s="42"/>
      <c r="M47" s="43"/>
      <c r="N47" s="43"/>
      <c r="O47" s="44" t="s">
        <v>34</v>
      </c>
      <c r="P47" s="43"/>
      <c r="Q47" s="42"/>
      <c r="R47" s="43"/>
      <c r="S47" s="43"/>
      <c r="T47" s="42"/>
      <c r="U47" s="42"/>
    </row>
    <row r="48" spans="1:22" ht="36" customHeight="1" x14ac:dyDescent="0.25">
      <c r="A48" s="1"/>
      <c r="B48" s="1"/>
      <c r="C48" s="105">
        <v>4</v>
      </c>
      <c r="D48" s="54"/>
      <c r="E48" s="116"/>
      <c r="F48" s="117">
        <f t="shared" si="1"/>
        <v>0</v>
      </c>
      <c r="G48" s="43"/>
      <c r="H48" s="43"/>
      <c r="I48" s="43"/>
      <c r="J48" s="44"/>
      <c r="K48" s="44"/>
      <c r="L48" s="42"/>
      <c r="M48" s="43"/>
      <c r="N48" s="43"/>
      <c r="O48" s="120"/>
      <c r="P48" s="43"/>
      <c r="Q48" s="42"/>
      <c r="R48" s="43"/>
      <c r="S48" s="43"/>
      <c r="T48" s="42"/>
      <c r="U48" s="42"/>
    </row>
    <row r="49" spans="1:21" ht="36" customHeight="1" x14ac:dyDescent="0.25">
      <c r="A49" s="1"/>
      <c r="B49" s="1"/>
      <c r="C49" s="105">
        <v>5</v>
      </c>
      <c r="D49" s="54"/>
      <c r="E49" s="116"/>
      <c r="F49" s="117">
        <f t="shared" si="1"/>
        <v>0</v>
      </c>
      <c r="G49" s="43"/>
      <c r="H49" s="43"/>
      <c r="I49" s="43"/>
      <c r="J49" s="44"/>
      <c r="K49" s="44"/>
      <c r="L49" s="42"/>
      <c r="M49" s="43"/>
      <c r="N49" s="43"/>
      <c r="O49" s="44"/>
      <c r="P49" s="43"/>
      <c r="Q49" s="42"/>
      <c r="R49" s="43"/>
      <c r="S49" s="43"/>
      <c r="T49" s="42"/>
      <c r="U49" s="42"/>
    </row>
    <row r="50" spans="1:21" ht="36" customHeight="1" x14ac:dyDescent="0.25">
      <c r="A50" s="1"/>
      <c r="B50" s="1"/>
      <c r="C50" s="105">
        <v>6</v>
      </c>
      <c r="D50" s="54"/>
      <c r="E50" s="116"/>
      <c r="F50" s="117">
        <f t="shared" si="1"/>
        <v>0</v>
      </c>
      <c r="G50" s="43"/>
      <c r="H50" s="43"/>
      <c r="I50" s="43"/>
      <c r="J50" s="44"/>
      <c r="K50" s="44"/>
      <c r="L50" s="42"/>
      <c r="M50" s="43"/>
      <c r="N50" s="43"/>
      <c r="O50" s="44"/>
      <c r="P50" s="43"/>
      <c r="Q50" s="42"/>
      <c r="R50" s="43"/>
      <c r="S50" s="43"/>
      <c r="T50" s="42"/>
      <c r="U50" s="42"/>
    </row>
    <row r="51" spans="1:21" ht="36" customHeight="1" x14ac:dyDescent="0.25">
      <c r="A51" s="1"/>
      <c r="B51" s="1"/>
      <c r="C51" s="105">
        <v>7</v>
      </c>
      <c r="D51" s="54"/>
      <c r="E51" s="116"/>
      <c r="F51" s="117">
        <f t="shared" si="1"/>
        <v>0</v>
      </c>
      <c r="G51" s="43"/>
      <c r="H51" s="43"/>
      <c r="I51" s="43"/>
      <c r="J51" s="44"/>
      <c r="K51" s="44"/>
      <c r="L51" s="42"/>
      <c r="M51" s="43"/>
      <c r="N51" s="43"/>
      <c r="O51" s="44"/>
      <c r="P51" s="43"/>
      <c r="Q51" s="42"/>
      <c r="R51" s="43"/>
      <c r="S51" s="43"/>
      <c r="T51" s="42"/>
      <c r="U51" s="42"/>
    </row>
    <row r="52" spans="1:21" ht="36" customHeight="1" x14ac:dyDescent="0.25">
      <c r="A52" s="1"/>
      <c r="B52" s="1"/>
      <c r="C52" s="105">
        <v>8</v>
      </c>
      <c r="D52" s="54"/>
      <c r="E52" s="116"/>
      <c r="F52" s="117">
        <f t="shared" si="1"/>
        <v>0</v>
      </c>
      <c r="G52" s="43"/>
      <c r="H52" s="43"/>
      <c r="I52" s="43"/>
      <c r="J52" s="44"/>
      <c r="K52" s="44"/>
      <c r="L52" s="42"/>
      <c r="M52" s="43"/>
      <c r="N52" s="43"/>
      <c r="O52" s="40"/>
      <c r="P52" s="43"/>
      <c r="Q52" s="42"/>
      <c r="R52" s="43"/>
      <c r="S52" s="43"/>
      <c r="T52" s="42"/>
      <c r="U52" s="42"/>
    </row>
    <row r="53" spans="1:21" ht="36" customHeight="1" x14ac:dyDescent="0.25">
      <c r="A53" s="1"/>
      <c r="B53" s="1"/>
      <c r="C53" s="105">
        <v>9</v>
      </c>
      <c r="D53" s="54"/>
      <c r="E53" s="116"/>
      <c r="F53" s="117">
        <f t="shared" si="1"/>
        <v>0</v>
      </c>
      <c r="G53" s="43"/>
      <c r="H53" s="43"/>
      <c r="I53" s="43"/>
      <c r="J53" s="44"/>
      <c r="K53" s="44"/>
      <c r="L53" s="42"/>
      <c r="M53" s="43"/>
      <c r="N53" s="43"/>
      <c r="O53" s="44"/>
      <c r="P53" s="43"/>
      <c r="Q53" s="42"/>
      <c r="R53" s="43"/>
      <c r="S53" s="43"/>
      <c r="T53" s="42"/>
      <c r="U53" s="42"/>
    </row>
    <row r="54" spans="1:21" ht="36" customHeight="1" x14ac:dyDescent="0.25">
      <c r="A54" s="1"/>
      <c r="B54" s="1"/>
      <c r="C54" s="105">
        <v>10</v>
      </c>
      <c r="D54" s="54"/>
      <c r="E54" s="116"/>
      <c r="F54" s="117">
        <f t="shared" si="1"/>
        <v>0</v>
      </c>
      <c r="G54" s="43"/>
      <c r="H54" s="43"/>
      <c r="I54" s="43"/>
      <c r="J54" s="44"/>
      <c r="K54" s="44"/>
      <c r="L54" s="42"/>
      <c r="M54" s="43"/>
      <c r="N54" s="43"/>
      <c r="O54" s="44"/>
      <c r="P54" s="43"/>
      <c r="Q54" s="42"/>
      <c r="R54" s="43"/>
      <c r="S54" s="43"/>
      <c r="T54" s="42"/>
      <c r="U54" s="42"/>
    </row>
    <row r="55" spans="1:21" x14ac:dyDescent="0.25">
      <c r="A55" s="1"/>
      <c r="B55" s="1"/>
      <c r="C55" s="1"/>
      <c r="D55" s="10"/>
      <c r="E55" s="10"/>
      <c r="F55" s="10"/>
      <c r="G55" s="10"/>
      <c r="H55" s="1"/>
      <c r="I55" s="1"/>
      <c r="J55" s="1"/>
      <c r="K55" s="1"/>
      <c r="L55" s="1"/>
      <c r="M55" s="1"/>
      <c r="N55" s="1"/>
      <c r="O55" s="1"/>
      <c r="P55" s="1"/>
      <c r="Q55" s="1"/>
    </row>
    <row r="56" spans="1:21" x14ac:dyDescent="0.25">
      <c r="A56" s="1"/>
      <c r="B56" s="1"/>
      <c r="C56" s="1"/>
      <c r="D56" s="10"/>
      <c r="E56" s="10"/>
      <c r="F56" s="10"/>
      <c r="G56" s="10"/>
      <c r="H56" s="1"/>
      <c r="I56" s="1"/>
      <c r="J56" s="1"/>
      <c r="K56" s="1"/>
      <c r="L56" s="1"/>
      <c r="M56" s="1"/>
      <c r="N56" s="1"/>
      <c r="O56" s="1"/>
      <c r="P56" s="1"/>
      <c r="Q56" s="1"/>
    </row>
    <row r="57" spans="1:21" hidden="1" x14ac:dyDescent="0.25">
      <c r="A57" s="1"/>
      <c r="B57" s="1"/>
      <c r="C57" s="1"/>
      <c r="D57" s="10"/>
      <c r="E57" s="10"/>
      <c r="F57" s="10"/>
      <c r="G57" s="10"/>
      <c r="H57" s="1"/>
      <c r="I57" s="1"/>
      <c r="J57" s="1"/>
      <c r="K57" s="1"/>
      <c r="L57" s="1"/>
      <c r="M57" s="1"/>
      <c r="N57" s="1"/>
      <c r="O57" s="1"/>
      <c r="P57" s="1"/>
      <c r="Q57" s="1"/>
    </row>
    <row r="58" spans="1:21" hidden="1" x14ac:dyDescent="0.25">
      <c r="A58" s="1"/>
      <c r="B58" s="1"/>
      <c r="C58" s="1"/>
      <c r="D58" s="10"/>
      <c r="E58" s="10"/>
      <c r="F58" s="10"/>
      <c r="G58" s="10"/>
      <c r="H58" s="1"/>
      <c r="I58" s="1"/>
      <c r="J58" s="1"/>
      <c r="K58" s="1"/>
      <c r="L58" s="1"/>
      <c r="M58" s="1"/>
      <c r="N58" s="1"/>
      <c r="O58" s="1"/>
      <c r="P58" s="1"/>
      <c r="Q58" s="1"/>
    </row>
    <row r="59" spans="1:21" x14ac:dyDescent="0.25"/>
  </sheetData>
  <mergeCells count="3">
    <mergeCell ref="C9:R9"/>
    <mergeCell ref="C17:D17"/>
    <mergeCell ref="C40:D40"/>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7661E653-F982-4985-AB2F-D1841826AA5E}">
          <x14:formula1>
            <xm:f>Dropdowns!$H$3:$H$12</xm:f>
          </x14:formula1>
          <xm:sqref>P22:P31 P45:P54</xm:sqref>
        </x14:dataValidation>
        <x14:dataValidation type="list" allowBlank="1" showInputMessage="1" showErrorMessage="1" xr:uid="{9A96E80D-B1F3-40CC-8A0E-F7BC1AC2DD4E}">
          <x14:formula1>
            <xm:f>Dropdowns!$D$3:$D$7</xm:f>
          </x14:formula1>
          <xm:sqref>S22:S31 N22:N31 S45:S54 I22:I31 I45:I54 N45:N54</xm:sqref>
        </x14:dataValidation>
        <x14:dataValidation type="list" allowBlank="1" showInputMessage="1" showErrorMessage="1" xr:uid="{B770F657-3DD6-4A67-A159-20998D4E6719}">
          <x14:formula1>
            <xm:f>Dropdowns!$C$3:$C$5</xm:f>
          </x14:formula1>
          <xm:sqref>M45:M54 R22:R31 M22:M31 H45:H54 H22:H31 R45:R54</xm:sqref>
        </x14:dataValidation>
        <x14:dataValidation type="list" allowBlank="1" showInputMessage="1" showErrorMessage="1" xr:uid="{54F44135-83C6-4C15-AF81-2354CAEDB95C}">
          <x14:formula1>
            <xm:f>Dropdowns!$B$3:$B$6</xm:f>
          </x14:formula1>
          <xm:sqref>G45:G54 G22:G31</xm:sqref>
        </x14:dataValidation>
        <x14:dataValidation type="list" allowBlank="1" showInputMessage="1" showErrorMessage="1" xr:uid="{3CA56E5C-10F9-43AC-A8F5-AEDC19B06F61}">
          <x14:formula1>
            <xm:f>Dropdowns!$E$3:$E$4</xm:f>
          </x14:formula1>
          <xm:sqref>J45:J54 O45:O54 O22:O31 J22:J31</xm:sqref>
        </x14:dataValidation>
        <x14:dataValidation type="list" allowBlank="1" showInputMessage="1" showErrorMessage="1" xr:uid="{439B8CD3-5845-4A7D-B5BC-66266993EB4F}">
          <x14:formula1>
            <xm:f>Dropdowns!$G$3:$G$9</xm:f>
          </x14:formula1>
          <xm:sqref>K45:K54 K22:K31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FB95-AF17-4CA7-8B7E-D100DBB507B3}">
  <sheetPr>
    <tabColor theme="0" tint="-0.499984740745262"/>
  </sheetPr>
  <dimension ref="A1:R79"/>
  <sheetViews>
    <sheetView showGridLines="0" topLeftCell="A9" zoomScaleNormal="100" workbookViewId="0">
      <selection activeCell="N21" sqref="N21"/>
    </sheetView>
  </sheetViews>
  <sheetFormatPr defaultColWidth="0" defaultRowHeight="15" customHeight="1" zeroHeight="1" x14ac:dyDescent="0.25"/>
  <cols>
    <col min="1" max="3" width="4.140625" customWidth="1"/>
    <col min="4" max="4" width="14.28515625" customWidth="1"/>
    <col min="5" max="5" width="22.5703125" customWidth="1"/>
    <col min="6" max="6" width="14.28515625" customWidth="1"/>
    <col min="7" max="7" width="17" customWidth="1"/>
    <col min="8" max="10" width="14.28515625" customWidth="1"/>
    <col min="11" max="11" width="39.28515625" customWidth="1"/>
    <col min="12" max="14" width="15.7109375" customWidth="1"/>
    <col min="15" max="15" width="42.5703125" customWidth="1"/>
    <col min="16" max="16" width="55" customWidth="1"/>
    <col min="17" max="17" width="9.140625" customWidth="1"/>
    <col min="18" max="18" width="9.140625" hidden="1" customWidth="1"/>
    <col min="19" max="16384" width="9.140625" hidden="1"/>
  </cols>
  <sheetData>
    <row r="1" spans="1:18" x14ac:dyDescent="0.25">
      <c r="A1" s="22"/>
      <c r="B1" s="22"/>
      <c r="C1" s="22"/>
      <c r="D1" s="34"/>
      <c r="E1" s="20"/>
      <c r="F1" s="20"/>
      <c r="G1" s="20"/>
      <c r="H1" s="22"/>
      <c r="I1" s="22"/>
      <c r="J1" s="22"/>
      <c r="K1" s="22"/>
      <c r="L1" s="38"/>
      <c r="M1" s="38"/>
      <c r="N1" s="38"/>
      <c r="O1" s="38"/>
      <c r="P1" s="22"/>
      <c r="Q1" s="38"/>
      <c r="R1" s="38"/>
    </row>
    <row r="2" spans="1:18" s="88" customFormat="1" ht="28.5" customHeight="1" x14ac:dyDescent="0.25">
      <c r="A2" s="20"/>
      <c r="B2" s="87" t="s">
        <v>31</v>
      </c>
      <c r="C2" s="23"/>
      <c r="D2" s="23"/>
      <c r="E2" s="20"/>
      <c r="F2" s="20"/>
      <c r="G2" s="20"/>
      <c r="H2" s="20"/>
      <c r="I2" s="20"/>
      <c r="J2" s="20"/>
      <c r="K2" s="20"/>
      <c r="L2" s="89"/>
      <c r="M2" s="89"/>
      <c r="N2" s="89"/>
      <c r="O2" s="89"/>
      <c r="P2" s="20"/>
      <c r="Q2" s="89"/>
      <c r="R2" s="89"/>
    </row>
    <row r="3" spans="1:18" ht="18.75" x14ac:dyDescent="0.25">
      <c r="A3" s="22"/>
      <c r="B3" s="23" t="s">
        <v>93</v>
      </c>
      <c r="C3" s="23"/>
      <c r="D3" s="23"/>
      <c r="E3" s="23"/>
      <c r="F3" s="23"/>
      <c r="G3" s="23"/>
      <c r="H3" s="22"/>
      <c r="I3" s="22"/>
      <c r="J3" s="22"/>
      <c r="K3" s="22"/>
      <c r="L3" s="38"/>
      <c r="M3" s="38"/>
      <c r="N3" s="38"/>
      <c r="O3" s="38"/>
      <c r="P3" s="22"/>
      <c r="Q3" s="38"/>
      <c r="R3" s="38"/>
    </row>
    <row r="4" spans="1:18" x14ac:dyDescent="0.25">
      <c r="A4" s="22"/>
      <c r="B4" s="22"/>
      <c r="C4" s="22"/>
      <c r="D4" s="20"/>
      <c r="E4" s="20"/>
      <c r="F4" s="20"/>
      <c r="G4" s="20"/>
      <c r="H4" s="22"/>
      <c r="I4" s="22"/>
      <c r="J4" s="22"/>
      <c r="K4" s="22"/>
      <c r="L4" s="38"/>
      <c r="M4" s="38"/>
      <c r="N4" s="38"/>
      <c r="O4" s="38"/>
      <c r="P4" s="22"/>
      <c r="Q4" s="38"/>
      <c r="R4" s="38"/>
    </row>
    <row r="5" spans="1:18" x14ac:dyDescent="0.25">
      <c r="A5" s="22"/>
      <c r="B5" s="22"/>
      <c r="C5" s="22"/>
      <c r="D5" s="20"/>
      <c r="E5" s="20"/>
      <c r="F5" s="20"/>
      <c r="G5" s="20"/>
      <c r="H5" s="22"/>
      <c r="I5" s="22"/>
      <c r="J5" s="22"/>
      <c r="K5" s="22"/>
      <c r="L5" s="38"/>
      <c r="M5" s="38"/>
      <c r="N5" s="38"/>
      <c r="O5" s="38"/>
      <c r="P5" s="22"/>
      <c r="Q5" s="38"/>
      <c r="R5" s="38"/>
    </row>
    <row r="6" spans="1:18" x14ac:dyDescent="0.25">
      <c r="A6" s="1"/>
      <c r="B6" s="1"/>
      <c r="C6" s="1"/>
      <c r="D6" s="1"/>
      <c r="E6" s="1"/>
      <c r="F6" s="1"/>
      <c r="G6" s="1"/>
      <c r="H6" s="1"/>
      <c r="I6" s="1"/>
      <c r="J6" s="1"/>
      <c r="K6" s="1"/>
      <c r="P6" s="1"/>
    </row>
    <row r="7" spans="1:18" ht="16.5" thickBot="1" x14ac:dyDescent="0.3">
      <c r="A7" s="1"/>
      <c r="B7" s="39" t="s">
        <v>32</v>
      </c>
      <c r="C7" s="79"/>
      <c r="D7" s="8"/>
      <c r="E7" s="8"/>
      <c r="F7" s="8"/>
      <c r="G7" s="8"/>
      <c r="H7" s="8"/>
      <c r="I7" s="8"/>
      <c r="J7" s="8"/>
      <c r="K7" s="8"/>
      <c r="L7" s="8"/>
      <c r="M7" s="8"/>
      <c r="N7" s="8"/>
      <c r="O7" s="8"/>
      <c r="P7" s="8"/>
      <c r="Q7" s="85"/>
    </row>
    <row r="8" spans="1:18" ht="15.75" x14ac:dyDescent="0.25">
      <c r="A8" s="1"/>
      <c r="B8" s="46"/>
      <c r="C8" s="40"/>
      <c r="D8" s="1"/>
      <c r="E8" s="1"/>
      <c r="F8" s="1"/>
      <c r="G8" s="1"/>
      <c r="H8" s="1"/>
      <c r="I8" s="1"/>
      <c r="J8" s="1"/>
      <c r="K8" s="1"/>
      <c r="L8" s="1"/>
      <c r="M8" s="1"/>
      <c r="N8" s="1"/>
      <c r="O8" s="1"/>
      <c r="Q8" s="85"/>
    </row>
    <row r="9" spans="1:18" ht="129" customHeight="1" x14ac:dyDescent="0.25">
      <c r="Q9" s="85"/>
    </row>
    <row r="10" spans="1:18" x14ac:dyDescent="0.25">
      <c r="C10" s="223"/>
      <c r="D10" s="223"/>
      <c r="E10" s="223"/>
      <c r="F10" s="223"/>
      <c r="G10" s="223"/>
      <c r="H10" s="223"/>
      <c r="I10" s="223"/>
      <c r="J10" s="223"/>
      <c r="K10" s="223"/>
      <c r="L10" s="223"/>
      <c r="M10" s="223"/>
      <c r="N10" s="223"/>
      <c r="O10" s="223"/>
    </row>
    <row r="11" spans="1:18" x14ac:dyDescent="0.25">
      <c r="A11" s="1"/>
      <c r="B11" s="1"/>
      <c r="C11" s="40"/>
      <c r="D11" s="1"/>
      <c r="E11" s="1"/>
      <c r="F11" s="1"/>
      <c r="G11" s="1"/>
      <c r="H11" s="1"/>
      <c r="I11" s="1"/>
      <c r="J11" s="1"/>
      <c r="K11" s="1"/>
      <c r="L11" s="1"/>
      <c r="M11" s="1"/>
      <c r="N11" s="1"/>
      <c r="O11" s="1"/>
    </row>
    <row r="12" spans="1:18" ht="23.25" customHeight="1" x14ac:dyDescent="0.25">
      <c r="A12" s="1"/>
      <c r="B12" s="129" t="s">
        <v>51</v>
      </c>
      <c r="C12" s="125"/>
      <c r="D12" s="126"/>
      <c r="E12" s="126"/>
      <c r="F12" s="126"/>
      <c r="G12" s="126"/>
      <c r="H12" s="126"/>
      <c r="I12" s="126"/>
      <c r="J12" s="126"/>
      <c r="K12" s="126"/>
      <c r="L12" s="126"/>
      <c r="M12" s="126"/>
      <c r="N12" s="126"/>
      <c r="O12" s="126"/>
      <c r="P12" s="126"/>
    </row>
    <row r="13" spans="1:18" ht="5.25" customHeight="1" thickBot="1" x14ac:dyDescent="0.3">
      <c r="A13" s="1"/>
      <c r="B13" s="127"/>
      <c r="C13" s="127"/>
      <c r="D13" s="128"/>
      <c r="E13" s="128"/>
      <c r="F13" s="128"/>
      <c r="G13" s="128"/>
      <c r="H13" s="128"/>
      <c r="I13" s="128"/>
      <c r="J13" s="128"/>
      <c r="K13" s="128"/>
      <c r="L13" s="128"/>
      <c r="M13" s="128"/>
      <c r="N13" s="128"/>
      <c r="O13" s="128"/>
      <c r="P13" s="128"/>
    </row>
    <row r="14" spans="1:18" x14ac:dyDescent="0.25">
      <c r="A14" s="1"/>
      <c r="B14" s="1"/>
      <c r="C14" s="1"/>
      <c r="D14" s="1"/>
      <c r="E14" s="1"/>
      <c r="F14" s="1"/>
      <c r="G14" s="1"/>
      <c r="H14" s="1"/>
      <c r="I14" s="1"/>
      <c r="J14" s="1"/>
      <c r="K14" s="1"/>
    </row>
    <row r="15" spans="1:18" ht="22.5" customHeight="1" x14ac:dyDescent="0.25">
      <c r="A15" s="1"/>
      <c r="B15" s="1"/>
      <c r="C15" s="1"/>
      <c r="D15" s="1"/>
      <c r="E15" s="41" t="s">
        <v>35</v>
      </c>
      <c r="F15" s="1"/>
      <c r="G15" s="1"/>
      <c r="H15" s="1"/>
      <c r="I15" s="1"/>
      <c r="J15" s="1"/>
      <c r="K15" s="1"/>
      <c r="L15" s="1"/>
      <c r="M15" s="1"/>
      <c r="N15" s="1"/>
      <c r="O15" s="1"/>
      <c r="Q15" s="1"/>
    </row>
    <row r="16" spans="1:18" ht="4.5" customHeight="1" x14ac:dyDescent="0.25">
      <c r="A16" s="1"/>
      <c r="B16" s="1"/>
      <c r="C16" s="1"/>
      <c r="D16" s="1"/>
      <c r="E16" s="1"/>
      <c r="F16" s="1"/>
      <c r="G16" s="1"/>
      <c r="H16" s="1"/>
      <c r="I16" s="1"/>
      <c r="J16" s="1"/>
      <c r="K16" s="1"/>
      <c r="L16" s="1"/>
      <c r="M16" s="1"/>
      <c r="N16" s="1"/>
      <c r="O16" s="1"/>
      <c r="Q16" s="1"/>
    </row>
    <row r="17" spans="1:17" ht="48" customHeight="1" x14ac:dyDescent="0.25">
      <c r="A17" s="48"/>
      <c r="B17" s="48"/>
      <c r="C17" s="221" t="s">
        <v>94</v>
      </c>
      <c r="D17" s="222"/>
      <c r="E17" s="109">
        <f>SUM(E22:E31)</f>
        <v>200</v>
      </c>
      <c r="F17" s="48"/>
      <c r="G17" s="48"/>
      <c r="H17" s="48"/>
      <c r="I17" s="48"/>
      <c r="J17" s="48"/>
      <c r="K17" s="48"/>
      <c r="L17" s="48"/>
      <c r="M17" s="48"/>
      <c r="N17" s="48"/>
      <c r="O17" s="48"/>
      <c r="Q17" s="48"/>
    </row>
    <row r="18" spans="1:17" x14ac:dyDescent="0.25">
      <c r="A18" s="1"/>
      <c r="B18" s="1"/>
      <c r="C18" s="1"/>
      <c r="D18" s="1"/>
      <c r="E18" s="1"/>
      <c r="F18" s="1"/>
      <c r="G18" s="1"/>
      <c r="H18" s="1"/>
      <c r="I18" s="1"/>
      <c r="J18" s="1"/>
      <c r="K18" s="1"/>
      <c r="L18" s="1"/>
      <c r="M18" s="1"/>
      <c r="N18" s="1"/>
      <c r="O18" s="1"/>
      <c r="Q18" s="1"/>
    </row>
    <row r="19" spans="1:17" ht="15.75" thickBot="1" x14ac:dyDescent="0.3">
      <c r="A19" s="1"/>
      <c r="B19" s="1"/>
      <c r="C19" s="1"/>
      <c r="D19" s="1"/>
      <c r="E19" s="1"/>
      <c r="F19" s="1"/>
      <c r="G19" s="1"/>
      <c r="H19" s="1"/>
      <c r="I19" s="1"/>
      <c r="J19" s="1"/>
      <c r="K19" s="1"/>
      <c r="L19" s="1"/>
      <c r="M19" s="1"/>
      <c r="N19" s="1"/>
      <c r="O19" s="1"/>
      <c r="Q19" s="1"/>
    </row>
    <row r="20" spans="1:17" ht="28.5" customHeight="1" thickBot="1" x14ac:dyDescent="0.3">
      <c r="A20" s="29"/>
      <c r="B20" s="29"/>
      <c r="C20" s="55" t="s">
        <v>53</v>
      </c>
      <c r="D20" s="56"/>
      <c r="E20" s="56"/>
      <c r="F20" s="84"/>
      <c r="G20" s="57"/>
      <c r="H20" s="58" t="s">
        <v>149</v>
      </c>
      <c r="I20" s="59"/>
      <c r="J20" s="59"/>
      <c r="K20" s="60"/>
      <c r="L20" s="61" t="s">
        <v>137</v>
      </c>
      <c r="M20" s="62"/>
      <c r="N20" s="62"/>
      <c r="O20" s="63"/>
      <c r="P20" s="67" t="s">
        <v>143</v>
      </c>
      <c r="Q20" s="53"/>
    </row>
    <row r="21" spans="1:17" ht="36" customHeight="1" thickBot="1" x14ac:dyDescent="0.3">
      <c r="A21" s="1"/>
      <c r="B21" s="1"/>
      <c r="C21" s="73" t="s">
        <v>57</v>
      </c>
      <c r="D21" s="71" t="s">
        <v>58</v>
      </c>
      <c r="E21" s="71" t="s">
        <v>59</v>
      </c>
      <c r="F21" s="71" t="s">
        <v>60</v>
      </c>
      <c r="G21" s="72" t="s">
        <v>95</v>
      </c>
      <c r="H21" s="73" t="s">
        <v>62</v>
      </c>
      <c r="I21" s="71" t="s">
        <v>63</v>
      </c>
      <c r="J21" s="71" t="s">
        <v>96</v>
      </c>
      <c r="K21" s="72" t="s">
        <v>66</v>
      </c>
      <c r="L21" s="73" t="s">
        <v>62</v>
      </c>
      <c r="M21" s="71" t="s">
        <v>63</v>
      </c>
      <c r="N21" s="71" t="s">
        <v>148</v>
      </c>
      <c r="O21" s="72" t="s">
        <v>66</v>
      </c>
      <c r="P21" s="69" t="s">
        <v>68</v>
      </c>
    </row>
    <row r="22" spans="1:17" ht="32.25" customHeight="1" x14ac:dyDescent="0.25">
      <c r="A22" s="1"/>
      <c r="B22" s="1"/>
      <c r="C22" s="115">
        <v>1</v>
      </c>
      <c r="D22" s="75" t="s">
        <v>97</v>
      </c>
      <c r="E22" s="121">
        <v>200</v>
      </c>
      <c r="F22" s="122">
        <f>IFERROR(E22/$E$17,"")</f>
        <v>1</v>
      </c>
      <c r="G22" s="70" t="s">
        <v>98</v>
      </c>
      <c r="H22" s="118" t="s">
        <v>71</v>
      </c>
      <c r="I22" s="70" t="s">
        <v>86</v>
      </c>
      <c r="J22" s="74" t="s">
        <v>99</v>
      </c>
      <c r="K22" s="68" t="s">
        <v>100</v>
      </c>
      <c r="L22" s="118" t="s">
        <v>71</v>
      </c>
      <c r="M22" s="70" t="s">
        <v>114</v>
      </c>
      <c r="N22" s="70" t="s">
        <v>122</v>
      </c>
      <c r="O22" s="68" t="s">
        <v>126</v>
      </c>
      <c r="P22" s="68"/>
    </row>
    <row r="23" spans="1:17" ht="32.25" customHeight="1" x14ac:dyDescent="0.25">
      <c r="A23" s="1"/>
      <c r="B23" s="1"/>
      <c r="C23" s="105">
        <v>2</v>
      </c>
      <c r="D23" s="54"/>
      <c r="E23" s="116"/>
      <c r="F23" s="117">
        <f>IFERROR(E23/$E$17,"")</f>
        <v>0</v>
      </c>
      <c r="G23" s="43"/>
      <c r="H23" s="119"/>
      <c r="I23" s="43"/>
      <c r="J23" s="120"/>
      <c r="K23" s="42"/>
      <c r="L23" s="43"/>
      <c r="M23" s="70"/>
      <c r="N23" s="70"/>
      <c r="O23" s="68"/>
      <c r="P23" s="68"/>
    </row>
    <row r="24" spans="1:17" ht="32.25" customHeight="1" x14ac:dyDescent="0.25">
      <c r="A24" s="1"/>
      <c r="B24" s="1"/>
      <c r="C24" s="105">
        <v>3</v>
      </c>
      <c r="D24" s="54"/>
      <c r="E24" s="116"/>
      <c r="F24" s="117">
        <f t="shared" ref="F24:F31" si="0">IFERROR(E24/$E$17,"")</f>
        <v>0</v>
      </c>
      <c r="G24" s="43"/>
      <c r="H24" s="119"/>
      <c r="I24" s="43"/>
      <c r="J24" s="44"/>
      <c r="K24" s="42"/>
      <c r="L24" s="119"/>
      <c r="M24" s="43"/>
      <c r="N24" s="43"/>
      <c r="O24" s="42"/>
      <c r="P24" s="68"/>
    </row>
    <row r="25" spans="1:17" ht="32.25" customHeight="1" x14ac:dyDescent="0.25">
      <c r="A25" s="1"/>
      <c r="B25" s="1"/>
      <c r="C25" s="105">
        <v>4</v>
      </c>
      <c r="D25" s="54"/>
      <c r="E25" s="116"/>
      <c r="F25" s="117">
        <f t="shared" si="0"/>
        <v>0</v>
      </c>
      <c r="G25" s="43"/>
      <c r="H25" s="119"/>
      <c r="I25" s="119"/>
      <c r="J25" s="120"/>
      <c r="K25" s="42"/>
      <c r="L25" s="119"/>
      <c r="M25" s="119"/>
      <c r="N25" s="43"/>
      <c r="O25" s="42"/>
      <c r="P25" s="42"/>
    </row>
    <row r="26" spans="1:17" ht="32.25" customHeight="1" x14ac:dyDescent="0.25">
      <c r="A26" s="1"/>
      <c r="B26" s="1"/>
      <c r="C26" s="105">
        <v>5</v>
      </c>
      <c r="D26" s="54"/>
      <c r="E26" s="116"/>
      <c r="F26" s="117">
        <f t="shared" si="0"/>
        <v>0</v>
      </c>
      <c r="G26" s="43"/>
      <c r="H26" s="43"/>
      <c r="I26" s="43"/>
      <c r="J26" s="44"/>
      <c r="K26" s="42"/>
      <c r="L26" s="43"/>
      <c r="M26" s="43"/>
      <c r="N26" s="43"/>
      <c r="O26" s="42"/>
      <c r="P26" s="42"/>
    </row>
    <row r="27" spans="1:17" ht="32.25" customHeight="1" x14ac:dyDescent="0.25">
      <c r="A27" s="1"/>
      <c r="B27" s="1"/>
      <c r="C27" s="105">
        <v>6</v>
      </c>
      <c r="D27" s="54"/>
      <c r="E27" s="116"/>
      <c r="F27" s="117">
        <f t="shared" si="0"/>
        <v>0</v>
      </c>
      <c r="G27" s="43"/>
      <c r="H27" s="43"/>
      <c r="I27" s="43"/>
      <c r="J27" s="44"/>
      <c r="K27" s="42"/>
      <c r="L27" s="43"/>
      <c r="M27" s="43"/>
      <c r="N27" s="43"/>
      <c r="O27" s="42"/>
      <c r="P27" s="42"/>
    </row>
    <row r="28" spans="1:17" ht="32.25" customHeight="1" x14ac:dyDescent="0.25">
      <c r="A28" s="1"/>
      <c r="B28" s="1"/>
      <c r="C28" s="105">
        <v>7</v>
      </c>
      <c r="D28" s="54"/>
      <c r="E28" s="116"/>
      <c r="F28" s="117">
        <f t="shared" si="0"/>
        <v>0</v>
      </c>
      <c r="G28" s="43"/>
      <c r="H28" s="43"/>
      <c r="I28" s="43"/>
      <c r="J28" s="44"/>
      <c r="K28" s="42"/>
      <c r="L28" s="43"/>
      <c r="M28" s="43"/>
      <c r="N28" s="43"/>
      <c r="O28" s="42"/>
      <c r="P28" s="42"/>
    </row>
    <row r="29" spans="1:17" ht="32.25" customHeight="1" x14ac:dyDescent="0.25">
      <c r="A29" s="1"/>
      <c r="B29" s="1"/>
      <c r="C29" s="105">
        <v>8</v>
      </c>
      <c r="D29" s="54"/>
      <c r="E29" s="116"/>
      <c r="F29" s="117">
        <f t="shared" si="0"/>
        <v>0</v>
      </c>
      <c r="G29" s="43"/>
      <c r="H29" s="43"/>
      <c r="I29" s="43"/>
      <c r="J29" s="40"/>
      <c r="K29" s="42"/>
      <c r="L29" s="43"/>
      <c r="M29" s="43"/>
      <c r="N29" s="43"/>
      <c r="O29" s="42"/>
      <c r="P29" s="42"/>
    </row>
    <row r="30" spans="1:17" ht="32.25" customHeight="1" x14ac:dyDescent="0.25">
      <c r="A30" s="1"/>
      <c r="B30" s="1"/>
      <c r="C30" s="105">
        <v>9</v>
      </c>
      <c r="D30" s="54"/>
      <c r="E30" s="116"/>
      <c r="F30" s="117">
        <f t="shared" si="0"/>
        <v>0</v>
      </c>
      <c r="G30" s="43"/>
      <c r="H30" s="43"/>
      <c r="I30" s="43"/>
      <c r="J30" s="44"/>
      <c r="K30" s="42"/>
      <c r="L30" s="43"/>
      <c r="M30" s="43"/>
      <c r="N30" s="43"/>
      <c r="O30" s="42"/>
      <c r="P30" s="42"/>
    </row>
    <row r="31" spans="1:17" ht="32.25" customHeight="1" x14ac:dyDescent="0.25">
      <c r="A31" s="1"/>
      <c r="B31" s="1"/>
      <c r="C31" s="105">
        <v>10</v>
      </c>
      <c r="D31" s="54"/>
      <c r="E31" s="116"/>
      <c r="F31" s="117">
        <f t="shared" si="0"/>
        <v>0</v>
      </c>
      <c r="G31" s="43"/>
      <c r="H31" s="43"/>
      <c r="I31" s="43"/>
      <c r="J31" s="44"/>
      <c r="K31" s="42"/>
      <c r="L31" s="43"/>
      <c r="M31" s="43"/>
      <c r="N31" s="43"/>
      <c r="O31" s="42"/>
      <c r="P31" s="42"/>
    </row>
    <row r="32" spans="1:17" x14ac:dyDescent="0.25">
      <c r="A32" s="1"/>
      <c r="B32" s="1"/>
      <c r="C32" s="1"/>
      <c r="D32" s="10"/>
      <c r="E32" s="10"/>
      <c r="F32" s="10"/>
      <c r="G32" s="10"/>
      <c r="H32" s="1"/>
      <c r="I32" s="1"/>
      <c r="J32" s="1"/>
      <c r="K32" s="1"/>
      <c r="P32" s="1"/>
    </row>
    <row r="33" spans="1:16" x14ac:dyDescent="0.25">
      <c r="A33" s="1"/>
      <c r="B33" s="1"/>
      <c r="C33" s="1"/>
      <c r="D33" s="10"/>
      <c r="E33" s="10"/>
      <c r="F33" s="10"/>
      <c r="G33" s="10"/>
      <c r="H33" s="1"/>
      <c r="I33" s="1"/>
      <c r="J33" s="1"/>
      <c r="K33" s="1"/>
      <c r="P33" s="1"/>
    </row>
    <row r="34" spans="1:16" x14ac:dyDescent="0.25">
      <c r="A34" s="1"/>
      <c r="B34" s="1"/>
      <c r="C34" s="1"/>
      <c r="D34" s="10"/>
      <c r="E34" s="10"/>
      <c r="F34" s="10"/>
      <c r="G34" s="10"/>
      <c r="H34" s="1"/>
      <c r="I34" s="1"/>
      <c r="J34" s="1"/>
      <c r="K34" s="1"/>
      <c r="P34" s="1"/>
    </row>
    <row r="35" spans="1:16" ht="23.25" customHeight="1" x14ac:dyDescent="0.25">
      <c r="A35" s="1"/>
      <c r="B35" s="130" t="s">
        <v>91</v>
      </c>
      <c r="C35" s="131"/>
      <c r="D35" s="132"/>
      <c r="E35" s="132"/>
      <c r="F35" s="132"/>
      <c r="G35" s="132"/>
      <c r="H35" s="132"/>
      <c r="I35" s="132"/>
      <c r="J35" s="132"/>
      <c r="K35" s="132"/>
      <c r="L35" s="132"/>
      <c r="M35" s="132"/>
      <c r="N35" s="132"/>
      <c r="O35" s="132"/>
      <c r="P35" s="132"/>
    </row>
    <row r="36" spans="1:16" ht="5.25" customHeight="1" thickBot="1" x14ac:dyDescent="0.3">
      <c r="A36" s="1"/>
      <c r="B36" s="127"/>
      <c r="C36" s="127"/>
      <c r="D36" s="128"/>
      <c r="E36" s="128"/>
      <c r="F36" s="128"/>
      <c r="G36" s="128"/>
      <c r="H36" s="128"/>
      <c r="I36" s="128"/>
      <c r="J36" s="128"/>
      <c r="K36" s="128"/>
      <c r="L36" s="128"/>
      <c r="M36" s="128"/>
      <c r="N36" s="128"/>
      <c r="O36" s="128"/>
      <c r="P36" s="128"/>
    </row>
    <row r="37" spans="1:16" x14ac:dyDescent="0.25">
      <c r="A37" s="1"/>
      <c r="B37" s="1"/>
      <c r="C37" s="1"/>
      <c r="D37" s="1"/>
      <c r="E37" s="1"/>
      <c r="F37" s="1"/>
      <c r="G37" s="1"/>
      <c r="H37" s="1"/>
      <c r="I37" s="1"/>
      <c r="J37" s="1"/>
      <c r="K37" s="1"/>
    </row>
    <row r="38" spans="1:16" ht="22.5" customHeight="1" x14ac:dyDescent="0.25">
      <c r="A38" s="1"/>
      <c r="B38" s="1"/>
      <c r="C38" s="1"/>
      <c r="D38" s="1"/>
      <c r="E38" s="123" t="s">
        <v>36</v>
      </c>
      <c r="F38" s="1"/>
      <c r="G38" s="1"/>
      <c r="H38" s="1"/>
      <c r="I38" s="1"/>
      <c r="J38" s="1"/>
      <c r="K38" s="1"/>
      <c r="L38" s="1"/>
      <c r="P38" s="1"/>
    </row>
    <row r="39" spans="1:16" ht="4.5" customHeight="1" x14ac:dyDescent="0.25">
      <c r="A39" s="1"/>
      <c r="B39" s="1"/>
      <c r="C39" s="1"/>
      <c r="D39" s="1"/>
      <c r="E39" s="1"/>
      <c r="F39" s="1"/>
      <c r="G39" s="1"/>
      <c r="H39" s="1"/>
      <c r="I39" s="1"/>
      <c r="J39" s="1"/>
      <c r="K39" s="1"/>
      <c r="L39" s="1"/>
      <c r="P39" s="1"/>
    </row>
    <row r="40" spans="1:16" ht="48" customHeight="1" x14ac:dyDescent="0.25">
      <c r="A40" s="48"/>
      <c r="B40" s="48"/>
      <c r="C40" s="221" t="s">
        <v>94</v>
      </c>
      <c r="D40" s="222"/>
      <c r="E40" s="109">
        <f>SUM(E45:E69)</f>
        <v>0</v>
      </c>
      <c r="F40" s="48"/>
      <c r="G40" s="48"/>
      <c r="H40" s="48"/>
      <c r="I40" s="48"/>
      <c r="J40" s="48"/>
      <c r="K40" s="48"/>
      <c r="L40" s="48"/>
      <c r="P40" s="48"/>
    </row>
    <row r="41" spans="1:16" x14ac:dyDescent="0.25">
      <c r="A41" s="1"/>
      <c r="B41" s="1"/>
      <c r="C41" s="1"/>
      <c r="D41" s="1"/>
      <c r="E41" s="1"/>
      <c r="F41" s="1"/>
      <c r="G41" s="1"/>
      <c r="H41" s="1"/>
      <c r="I41" s="1"/>
      <c r="J41" s="1"/>
      <c r="K41" s="1"/>
      <c r="L41" s="1"/>
    </row>
    <row r="42" spans="1:16" ht="15.75" thickBot="1" x14ac:dyDescent="0.3">
      <c r="A42" s="1"/>
      <c r="B42" s="1"/>
      <c r="C42" s="1"/>
      <c r="D42" s="1"/>
      <c r="E42" s="1"/>
      <c r="F42" s="1"/>
      <c r="G42" s="1"/>
      <c r="H42" s="1"/>
      <c r="I42" s="1"/>
      <c r="J42" s="1"/>
      <c r="K42" s="1"/>
      <c r="L42" s="1"/>
    </row>
    <row r="43" spans="1:16" ht="28.5" customHeight="1" thickBot="1" x14ac:dyDescent="0.3">
      <c r="A43" s="29"/>
      <c r="B43" s="29"/>
      <c r="C43" s="55" t="s">
        <v>53</v>
      </c>
      <c r="D43" s="56"/>
      <c r="E43" s="56"/>
      <c r="F43" s="84"/>
      <c r="G43" s="57"/>
      <c r="H43" s="58" t="s">
        <v>149</v>
      </c>
      <c r="I43" s="59"/>
      <c r="J43" s="59"/>
      <c r="K43" s="60"/>
      <c r="L43" s="61" t="s">
        <v>137</v>
      </c>
      <c r="M43" s="62"/>
      <c r="N43" s="62"/>
      <c r="O43" s="63"/>
      <c r="P43" s="67" t="s">
        <v>143</v>
      </c>
    </row>
    <row r="44" spans="1:16" ht="36" customHeight="1" thickBot="1" x14ac:dyDescent="0.3">
      <c r="A44" s="1"/>
      <c r="B44" s="1"/>
      <c r="C44" s="73" t="s">
        <v>57</v>
      </c>
      <c r="D44" s="71" t="s">
        <v>58</v>
      </c>
      <c r="E44" s="71" t="s">
        <v>59</v>
      </c>
      <c r="F44" s="71" t="s">
        <v>60</v>
      </c>
      <c r="G44" s="72" t="s">
        <v>95</v>
      </c>
      <c r="H44" s="73" t="s">
        <v>62</v>
      </c>
      <c r="I44" s="71" t="s">
        <v>63</v>
      </c>
      <c r="J44" s="71" t="s">
        <v>96</v>
      </c>
      <c r="K44" s="72" t="s">
        <v>66</v>
      </c>
      <c r="L44" s="73" t="s">
        <v>62</v>
      </c>
      <c r="M44" s="71" t="s">
        <v>63</v>
      </c>
      <c r="N44" s="71" t="s">
        <v>148</v>
      </c>
      <c r="O44" s="72" t="s">
        <v>66</v>
      </c>
      <c r="P44" s="69" t="s">
        <v>68</v>
      </c>
    </row>
    <row r="45" spans="1:16" ht="31.5" customHeight="1" x14ac:dyDescent="0.25">
      <c r="A45" s="1"/>
      <c r="B45" s="1"/>
      <c r="C45" s="105">
        <v>1</v>
      </c>
      <c r="D45" s="54"/>
      <c r="E45" s="116"/>
      <c r="F45" s="117" t="str">
        <f>IFERROR(E45/$E$40,"")</f>
        <v/>
      </c>
      <c r="G45" s="70"/>
      <c r="H45" s="119"/>
      <c r="I45" s="43"/>
      <c r="J45" s="74"/>
      <c r="K45" s="42"/>
      <c r="L45" s="118"/>
      <c r="M45" s="70"/>
      <c r="N45" s="70"/>
      <c r="O45" s="68"/>
      <c r="P45" s="68"/>
    </row>
    <row r="46" spans="1:16" ht="31.5" customHeight="1" x14ac:dyDescent="0.25">
      <c r="A46" s="1"/>
      <c r="B46" s="1"/>
      <c r="C46" s="105">
        <v>2</v>
      </c>
      <c r="D46" s="54"/>
      <c r="E46" s="116"/>
      <c r="F46" s="117" t="str">
        <f t="shared" ref="F46:F69" si="1">IFERROR(E46/$E$40,"")</f>
        <v/>
      </c>
      <c r="G46" s="43"/>
      <c r="H46" s="119"/>
      <c r="I46" s="43"/>
      <c r="J46" s="120"/>
      <c r="K46" s="42"/>
      <c r="L46" s="43"/>
      <c r="M46" s="70"/>
      <c r="N46" s="70"/>
      <c r="O46" s="68"/>
      <c r="P46" s="42"/>
    </row>
    <row r="47" spans="1:16" ht="31.5" customHeight="1" x14ac:dyDescent="0.25">
      <c r="A47" s="1"/>
      <c r="B47" s="1"/>
      <c r="C47" s="105">
        <v>3</v>
      </c>
      <c r="D47" s="54"/>
      <c r="E47" s="116"/>
      <c r="F47" s="117"/>
      <c r="G47" s="43"/>
      <c r="H47" s="119"/>
      <c r="I47" s="43"/>
      <c r="J47" s="120"/>
      <c r="K47" s="42"/>
      <c r="L47" s="119"/>
      <c r="M47" s="70"/>
      <c r="N47" s="70"/>
      <c r="O47" s="68"/>
      <c r="P47" s="42"/>
    </row>
    <row r="48" spans="1:16" ht="31.5" customHeight="1" x14ac:dyDescent="0.25">
      <c r="A48" s="1"/>
      <c r="B48" s="1"/>
      <c r="C48" s="105">
        <v>4</v>
      </c>
      <c r="D48" s="54"/>
      <c r="E48" s="116"/>
      <c r="F48" s="117"/>
      <c r="G48" s="43"/>
      <c r="H48" s="119"/>
      <c r="I48" s="43"/>
      <c r="J48" s="120"/>
      <c r="K48" s="42"/>
      <c r="L48" s="119"/>
      <c r="M48" s="70"/>
      <c r="N48" s="70"/>
      <c r="O48" s="68"/>
      <c r="P48" s="42"/>
    </row>
    <row r="49" spans="1:16" ht="31.5" customHeight="1" x14ac:dyDescent="0.25">
      <c r="A49" s="1"/>
      <c r="B49" s="1"/>
      <c r="C49" s="105">
        <v>5</v>
      </c>
      <c r="D49" s="54"/>
      <c r="E49" s="116"/>
      <c r="F49" s="117"/>
      <c r="G49" s="43"/>
      <c r="H49" s="119"/>
      <c r="I49" s="43"/>
      <c r="J49" s="120"/>
      <c r="K49" s="42"/>
      <c r="L49" s="119"/>
      <c r="M49" s="70"/>
      <c r="N49" s="70"/>
      <c r="O49" s="68"/>
      <c r="P49" s="42"/>
    </row>
    <row r="50" spans="1:16" ht="31.5" customHeight="1" x14ac:dyDescent="0.25">
      <c r="A50" s="1"/>
      <c r="B50" s="1"/>
      <c r="C50" s="105">
        <v>6</v>
      </c>
      <c r="D50" s="54"/>
      <c r="E50" s="116"/>
      <c r="F50" s="117"/>
      <c r="G50" s="43"/>
      <c r="H50" s="119"/>
      <c r="I50" s="43"/>
      <c r="J50" s="120"/>
      <c r="K50" s="42"/>
      <c r="L50" s="119"/>
      <c r="M50" s="70"/>
      <c r="N50" s="70"/>
      <c r="O50" s="68"/>
      <c r="P50" s="42"/>
    </row>
    <row r="51" spans="1:16" ht="31.5" customHeight="1" x14ac:dyDescent="0.25">
      <c r="A51" s="1"/>
      <c r="B51" s="1"/>
      <c r="C51" s="105">
        <v>7</v>
      </c>
      <c r="D51" s="54"/>
      <c r="E51" s="116"/>
      <c r="F51" s="117"/>
      <c r="G51" s="43"/>
      <c r="H51" s="119"/>
      <c r="I51" s="43"/>
      <c r="J51" s="120"/>
      <c r="K51" s="42"/>
      <c r="L51" s="119"/>
      <c r="M51" s="70"/>
      <c r="N51" s="70"/>
      <c r="O51" s="68"/>
      <c r="P51" s="42"/>
    </row>
    <row r="52" spans="1:16" ht="31.5" customHeight="1" x14ac:dyDescent="0.25">
      <c r="A52" s="1"/>
      <c r="B52" s="1"/>
      <c r="C52" s="105">
        <v>8</v>
      </c>
      <c r="D52" s="54"/>
      <c r="E52" s="116"/>
      <c r="F52" s="117"/>
      <c r="G52" s="43"/>
      <c r="H52" s="119"/>
      <c r="I52" s="43"/>
      <c r="J52" s="120"/>
      <c r="K52" s="42"/>
      <c r="L52" s="119"/>
      <c r="M52" s="70"/>
      <c r="N52" s="70"/>
      <c r="O52" s="68"/>
      <c r="P52" s="42"/>
    </row>
    <row r="53" spans="1:16" ht="31.5" customHeight="1" x14ac:dyDescent="0.25">
      <c r="A53" s="1"/>
      <c r="B53" s="1"/>
      <c r="C53" s="105">
        <v>9</v>
      </c>
      <c r="D53" s="54"/>
      <c r="E53" s="116"/>
      <c r="F53" s="117"/>
      <c r="G53" s="43"/>
      <c r="H53" s="119"/>
      <c r="I53" s="43"/>
      <c r="J53" s="120"/>
      <c r="K53" s="42"/>
      <c r="L53" s="119"/>
      <c r="M53" s="70"/>
      <c r="N53" s="70"/>
      <c r="O53" s="68"/>
      <c r="P53" s="42"/>
    </row>
    <row r="54" spans="1:16" ht="31.5" customHeight="1" x14ac:dyDescent="0.25">
      <c r="A54" s="1"/>
      <c r="B54" s="1"/>
      <c r="C54" s="105">
        <v>10</v>
      </c>
      <c r="D54" s="54"/>
      <c r="E54" s="116"/>
      <c r="F54" s="117"/>
      <c r="G54" s="43"/>
      <c r="H54" s="119"/>
      <c r="I54" s="43"/>
      <c r="J54" s="120"/>
      <c r="K54" s="42"/>
      <c r="L54" s="119"/>
      <c r="M54" s="70"/>
      <c r="N54" s="70"/>
      <c r="O54" s="68"/>
      <c r="P54" s="42"/>
    </row>
    <row r="55" spans="1:16" ht="31.5" customHeight="1" x14ac:dyDescent="0.25">
      <c r="A55" s="1"/>
      <c r="B55" s="1"/>
      <c r="C55" s="105">
        <v>11</v>
      </c>
      <c r="D55" s="54"/>
      <c r="E55" s="116"/>
      <c r="F55" s="117"/>
      <c r="G55" s="43"/>
      <c r="H55" s="119"/>
      <c r="I55" s="43"/>
      <c r="J55" s="120"/>
      <c r="K55" s="42"/>
      <c r="L55" s="119"/>
      <c r="M55" s="70"/>
      <c r="N55" s="70"/>
      <c r="O55" s="68"/>
      <c r="P55" s="42"/>
    </row>
    <row r="56" spans="1:16" ht="31.5" customHeight="1" x14ac:dyDescent="0.25">
      <c r="A56" s="1"/>
      <c r="B56" s="1"/>
      <c r="C56" s="105">
        <v>12</v>
      </c>
      <c r="D56" s="54"/>
      <c r="E56" s="116"/>
      <c r="F56" s="117"/>
      <c r="G56" s="43"/>
      <c r="H56" s="119"/>
      <c r="I56" s="43"/>
      <c r="J56" s="120"/>
      <c r="K56" s="42"/>
      <c r="L56" s="119"/>
      <c r="M56" s="70"/>
      <c r="N56" s="70"/>
      <c r="O56" s="68"/>
      <c r="P56" s="42"/>
    </row>
    <row r="57" spans="1:16" ht="31.5" customHeight="1" x14ac:dyDescent="0.25">
      <c r="A57" s="1"/>
      <c r="B57" s="1"/>
      <c r="C57" s="105">
        <v>13</v>
      </c>
      <c r="D57" s="54"/>
      <c r="E57" s="116"/>
      <c r="F57" s="117"/>
      <c r="G57" s="43"/>
      <c r="H57" s="119"/>
      <c r="I57" s="43"/>
      <c r="J57" s="120"/>
      <c r="K57" s="42"/>
      <c r="L57" s="119"/>
      <c r="M57" s="70"/>
      <c r="N57" s="70"/>
      <c r="O57" s="68"/>
      <c r="P57" s="42"/>
    </row>
    <row r="58" spans="1:16" ht="31.5" customHeight="1" x14ac:dyDescent="0.25">
      <c r="A58" s="1"/>
      <c r="B58" s="1"/>
      <c r="C58" s="105">
        <v>14</v>
      </c>
      <c r="D58" s="54"/>
      <c r="E58" s="116"/>
      <c r="F58" s="117"/>
      <c r="G58" s="43"/>
      <c r="H58" s="119"/>
      <c r="I58" s="43"/>
      <c r="J58" s="120"/>
      <c r="K58" s="42"/>
      <c r="L58" s="119"/>
      <c r="M58" s="70"/>
      <c r="N58" s="70"/>
      <c r="O58" s="68"/>
      <c r="P58" s="42"/>
    </row>
    <row r="59" spans="1:16" ht="31.5" customHeight="1" x14ac:dyDescent="0.25">
      <c r="A59" s="1"/>
      <c r="B59" s="1"/>
      <c r="C59" s="105">
        <v>15</v>
      </c>
      <c r="D59" s="54"/>
      <c r="E59" s="116"/>
      <c r="F59" s="117"/>
      <c r="G59" s="43"/>
      <c r="H59" s="119"/>
      <c r="I59" s="43"/>
      <c r="J59" s="120"/>
      <c r="K59" s="42"/>
      <c r="L59" s="119"/>
      <c r="M59" s="70"/>
      <c r="N59" s="70"/>
      <c r="O59" s="68"/>
      <c r="P59" s="42"/>
    </row>
    <row r="60" spans="1:16" ht="31.5" customHeight="1" x14ac:dyDescent="0.25">
      <c r="A60" s="1"/>
      <c r="B60" s="1"/>
      <c r="C60" s="105">
        <v>16</v>
      </c>
      <c r="D60" s="54"/>
      <c r="E60" s="116"/>
      <c r="F60" s="117"/>
      <c r="G60" s="43"/>
      <c r="H60" s="119"/>
      <c r="I60" s="43"/>
      <c r="J60" s="120"/>
      <c r="K60" s="42"/>
      <c r="L60" s="119"/>
      <c r="M60" s="70"/>
      <c r="N60" s="70"/>
      <c r="O60" s="68"/>
      <c r="P60" s="42"/>
    </row>
    <row r="61" spans="1:16" ht="31.5" customHeight="1" x14ac:dyDescent="0.25">
      <c r="A61" s="1"/>
      <c r="B61" s="1"/>
      <c r="C61" s="105">
        <v>17</v>
      </c>
      <c r="D61" s="54"/>
      <c r="E61" s="116"/>
      <c r="F61" s="117" t="str">
        <f t="shared" si="1"/>
        <v/>
      </c>
      <c r="G61" s="43"/>
      <c r="H61" s="119"/>
      <c r="I61" s="43"/>
      <c r="J61" s="44"/>
      <c r="K61" s="42"/>
      <c r="L61" s="119"/>
      <c r="M61" s="43"/>
      <c r="N61" s="43"/>
      <c r="O61" s="42"/>
      <c r="P61" s="42"/>
    </row>
    <row r="62" spans="1:16" ht="31.5" customHeight="1" x14ac:dyDescent="0.25">
      <c r="A62" s="1"/>
      <c r="B62" s="1"/>
      <c r="C62" s="105">
        <v>18</v>
      </c>
      <c r="D62" s="54"/>
      <c r="E62" s="116"/>
      <c r="F62" s="117" t="str">
        <f t="shared" si="1"/>
        <v/>
      </c>
      <c r="G62" s="43"/>
      <c r="H62" s="119"/>
      <c r="I62" s="119"/>
      <c r="J62" s="120"/>
      <c r="K62" s="42"/>
      <c r="L62" s="119"/>
      <c r="M62" s="119"/>
      <c r="N62" s="43"/>
      <c r="O62" s="42"/>
      <c r="P62" s="42"/>
    </row>
    <row r="63" spans="1:16" ht="31.5" customHeight="1" x14ac:dyDescent="0.25">
      <c r="A63" s="1"/>
      <c r="B63" s="1"/>
      <c r="C63" s="105">
        <v>19</v>
      </c>
      <c r="D63" s="54"/>
      <c r="E63" s="116"/>
      <c r="F63" s="117" t="str">
        <f t="shared" si="1"/>
        <v/>
      </c>
      <c r="G63" s="43"/>
      <c r="H63" s="43"/>
      <c r="I63" s="43"/>
      <c r="J63" s="44"/>
      <c r="K63" s="42"/>
      <c r="L63" s="43"/>
      <c r="M63" s="43"/>
      <c r="N63" s="43"/>
      <c r="O63" s="42"/>
      <c r="P63" s="42"/>
    </row>
    <row r="64" spans="1:16" ht="31.5" customHeight="1" x14ac:dyDescent="0.25">
      <c r="A64" s="1"/>
      <c r="B64" s="1"/>
      <c r="C64" s="105">
        <v>20</v>
      </c>
      <c r="D64" s="54"/>
      <c r="E64" s="116"/>
      <c r="F64" s="117" t="str">
        <f t="shared" si="1"/>
        <v/>
      </c>
      <c r="G64" s="43"/>
      <c r="H64" s="43"/>
      <c r="I64" s="43"/>
      <c r="J64" s="44"/>
      <c r="K64" s="42"/>
      <c r="L64" s="43"/>
      <c r="M64" s="43"/>
      <c r="N64" s="43"/>
      <c r="O64" s="42"/>
      <c r="P64" s="42"/>
    </row>
    <row r="65" spans="1:16" ht="31.5" customHeight="1" x14ac:dyDescent="0.25">
      <c r="A65" s="1"/>
      <c r="B65" s="1"/>
      <c r="C65" s="105">
        <v>21</v>
      </c>
      <c r="D65" s="54"/>
      <c r="E65" s="116"/>
      <c r="F65" s="117" t="str">
        <f t="shared" si="1"/>
        <v/>
      </c>
      <c r="G65" s="43"/>
      <c r="H65" s="43"/>
      <c r="I65" s="43"/>
      <c r="J65" s="44"/>
      <c r="K65" s="42"/>
      <c r="L65" s="43"/>
      <c r="M65" s="43"/>
      <c r="N65" s="43"/>
      <c r="O65" s="42"/>
      <c r="P65" s="42"/>
    </row>
    <row r="66" spans="1:16" ht="31.5" customHeight="1" x14ac:dyDescent="0.25">
      <c r="A66" s="1"/>
      <c r="B66" s="1"/>
      <c r="C66" s="105">
        <v>22</v>
      </c>
      <c r="D66" s="54"/>
      <c r="E66" s="116"/>
      <c r="F66" s="117" t="str">
        <f t="shared" si="1"/>
        <v/>
      </c>
      <c r="G66" s="43"/>
      <c r="H66" s="43"/>
      <c r="I66" s="43"/>
      <c r="J66" s="40"/>
      <c r="K66" s="42"/>
      <c r="L66" s="43"/>
      <c r="M66" s="43"/>
      <c r="N66" s="43"/>
      <c r="O66" s="42"/>
      <c r="P66" s="42"/>
    </row>
    <row r="67" spans="1:16" ht="31.5" customHeight="1" x14ac:dyDescent="0.25">
      <c r="A67" s="1"/>
      <c r="B67" s="1"/>
      <c r="C67" s="105">
        <v>23</v>
      </c>
      <c r="D67" s="54"/>
      <c r="E67" s="116"/>
      <c r="F67" s="117"/>
      <c r="G67" s="43"/>
      <c r="H67" s="43"/>
      <c r="I67" s="43"/>
      <c r="J67" s="40"/>
      <c r="K67" s="42"/>
      <c r="L67" s="43"/>
      <c r="M67" s="43"/>
      <c r="N67" s="43"/>
      <c r="O67" s="42"/>
      <c r="P67" s="42"/>
    </row>
    <row r="68" spans="1:16" ht="31.5" customHeight="1" x14ac:dyDescent="0.25">
      <c r="A68" s="1"/>
      <c r="B68" s="1"/>
      <c r="C68" s="105">
        <v>24</v>
      </c>
      <c r="D68" s="54"/>
      <c r="E68" s="116"/>
      <c r="F68" s="117" t="str">
        <f t="shared" si="1"/>
        <v/>
      </c>
      <c r="G68" s="43"/>
      <c r="H68" s="43"/>
      <c r="I68" s="43"/>
      <c r="J68" s="44"/>
      <c r="K68" s="42"/>
      <c r="L68" s="43"/>
      <c r="M68" s="43"/>
      <c r="N68" s="43"/>
      <c r="O68" s="42"/>
      <c r="P68" s="42"/>
    </row>
    <row r="69" spans="1:16" ht="31.5" customHeight="1" x14ac:dyDescent="0.25">
      <c r="A69" s="1"/>
      <c r="B69" s="1"/>
      <c r="C69" s="105">
        <v>25</v>
      </c>
      <c r="D69" s="54"/>
      <c r="E69" s="116"/>
      <c r="F69" s="117" t="str">
        <f t="shared" si="1"/>
        <v/>
      </c>
      <c r="G69" s="43"/>
      <c r="H69" s="43"/>
      <c r="I69" s="43"/>
      <c r="J69" s="44"/>
      <c r="K69" s="42"/>
      <c r="L69" s="43"/>
      <c r="M69" s="43"/>
      <c r="N69" s="43"/>
      <c r="O69" s="42"/>
      <c r="P69" s="42"/>
    </row>
    <row r="70" spans="1:16" x14ac:dyDescent="0.25">
      <c r="A70" s="1"/>
      <c r="B70" s="1"/>
      <c r="C70" s="1"/>
      <c r="D70" s="10"/>
      <c r="E70" s="10"/>
      <c r="F70" s="10"/>
      <c r="G70" s="10"/>
      <c r="H70" s="1"/>
      <c r="I70" s="1"/>
      <c r="J70" s="1"/>
      <c r="K70" s="1"/>
    </row>
    <row r="71" spans="1:16" x14ac:dyDescent="0.25">
      <c r="A71" s="1"/>
      <c r="B71" s="1"/>
      <c r="C71" s="1"/>
      <c r="D71" s="10"/>
      <c r="E71" s="10"/>
      <c r="F71" s="10"/>
      <c r="G71" s="10"/>
      <c r="H71" s="1"/>
      <c r="I71" s="1"/>
      <c r="J71" s="1"/>
      <c r="K71" s="1"/>
    </row>
    <row r="72" spans="1:16" x14ac:dyDescent="0.25">
      <c r="A72" s="1"/>
      <c r="B72" s="1"/>
      <c r="C72" s="1"/>
      <c r="D72" s="10"/>
      <c r="E72" s="10"/>
      <c r="F72" s="10"/>
      <c r="G72" s="10"/>
      <c r="H72" s="1"/>
      <c r="I72" s="1"/>
      <c r="J72" s="1"/>
      <c r="K72" s="1"/>
    </row>
    <row r="73" spans="1:16" hidden="1" x14ac:dyDescent="0.25">
      <c r="A73" s="1"/>
      <c r="B73" s="1"/>
      <c r="C73" s="1"/>
      <c r="D73" s="10"/>
      <c r="E73" s="10"/>
      <c r="F73" s="10"/>
      <c r="G73" s="10"/>
      <c r="H73" s="1"/>
      <c r="I73" s="1"/>
      <c r="J73" s="1"/>
      <c r="K73" s="1"/>
    </row>
    <row r="74" spans="1:16" hidden="1" x14ac:dyDescent="0.25">
      <c r="A74" s="1"/>
      <c r="B74" s="1"/>
      <c r="C74" s="1"/>
      <c r="D74" s="10"/>
      <c r="E74" s="10"/>
      <c r="F74" s="10"/>
      <c r="G74" s="10"/>
      <c r="H74" s="1"/>
      <c r="I74" s="1"/>
      <c r="J74" s="1"/>
      <c r="K74" s="1"/>
    </row>
    <row r="75" spans="1:16" hidden="1" x14ac:dyDescent="0.25">
      <c r="A75" s="1"/>
      <c r="B75" s="1"/>
      <c r="C75" s="1"/>
      <c r="D75" s="10"/>
      <c r="E75" s="10"/>
      <c r="F75" s="10"/>
      <c r="G75" s="10"/>
      <c r="H75" s="1"/>
      <c r="I75" s="1"/>
      <c r="J75" s="1"/>
      <c r="K75" s="1"/>
    </row>
    <row r="76" spans="1:16" hidden="1" x14ac:dyDescent="0.25">
      <c r="A76" s="1"/>
      <c r="B76" s="1"/>
      <c r="C76" s="1"/>
      <c r="D76" s="10"/>
      <c r="E76" s="10"/>
      <c r="F76" s="10"/>
      <c r="G76" s="10"/>
      <c r="H76" s="1"/>
      <c r="I76" s="1"/>
      <c r="J76" s="1"/>
      <c r="K76" s="1"/>
    </row>
    <row r="77" spans="1:16" hidden="1" x14ac:dyDescent="0.25">
      <c r="A77" s="1"/>
      <c r="B77" s="1"/>
      <c r="C77" s="1"/>
      <c r="D77" s="10"/>
      <c r="E77" s="10"/>
      <c r="F77" s="10"/>
      <c r="G77" s="10"/>
      <c r="H77" s="1"/>
      <c r="I77" s="1"/>
      <c r="J77" s="1"/>
      <c r="K77" s="1"/>
    </row>
    <row r="78" spans="1:16" x14ac:dyDescent="0.25"/>
    <row r="79" spans="1:16" x14ac:dyDescent="0.25"/>
  </sheetData>
  <mergeCells count="3">
    <mergeCell ref="C10:O10"/>
    <mergeCell ref="C17:D17"/>
    <mergeCell ref="C40:D40"/>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B9A227B2-C790-40E9-84E0-C770FB5996AA}">
          <x14:formula1>
            <xm:f>Dropdowns!$D$3:$D$6</xm:f>
          </x14:formula1>
          <xm:sqref>M22:M31 M45:M69</xm:sqref>
        </x14:dataValidation>
        <x14:dataValidation type="list" allowBlank="1" showInputMessage="1" showErrorMessage="1" xr:uid="{4CA3EC46-9E88-4DCE-82F7-845ED5B317D1}">
          <x14:formula1>
            <xm:f>Dropdowns!$H$3:$H$12</xm:f>
          </x14:formula1>
          <xm:sqref>N22:N31 N45:N69</xm:sqref>
        </x14:dataValidation>
        <x14:dataValidation type="list" allowBlank="1" showInputMessage="1" showErrorMessage="1" xr:uid="{AC425077-0882-47E4-8F39-90C08602BF0D}">
          <x14:formula1>
            <xm:f>Dropdowns!$I$3:$I$4</xm:f>
          </x14:formula1>
          <xm:sqref>G22:G31 G45:G69</xm:sqref>
        </x14:dataValidation>
        <x14:dataValidation type="list" allowBlank="1" showInputMessage="1" showErrorMessage="1" xr:uid="{FE60706E-28D5-47E8-93E1-38C500A9D1DF}">
          <x14:formula1>
            <xm:f>Dropdowns!$F$3:$F$4</xm:f>
          </x14:formula1>
          <xm:sqref>J22:J31 J45:J69</xm:sqref>
        </x14:dataValidation>
        <x14:dataValidation type="list" allowBlank="1" showInputMessage="1" showErrorMessage="1" xr:uid="{A9F8D583-5282-46BD-A694-77C3217BF219}">
          <x14:formula1>
            <xm:f>Dropdowns!$C$3:$C$5</xm:f>
          </x14:formula1>
          <xm:sqref>H22:H31 H45:H69 L22:L31 L45:L69</xm:sqref>
        </x14:dataValidation>
        <x14:dataValidation type="list" allowBlank="1" showInputMessage="1" showErrorMessage="1" xr:uid="{B1F4A1E6-C77C-4484-89F4-24079F77AF39}">
          <x14:formula1>
            <xm:f>Dropdowns!$D$3:$D$7</xm:f>
          </x14:formula1>
          <xm:sqref>I22:I31 I45:I69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FC27E31BA0C24695E0F88B3B180FEC" ma:contentTypeVersion="22" ma:contentTypeDescription="Create a new document." ma:contentTypeScope="" ma:versionID="4ba577318d4ab1cf469b3dc3d26aadd2">
  <xsd:schema xmlns:xsd="http://www.w3.org/2001/XMLSchema" xmlns:xs="http://www.w3.org/2001/XMLSchema" xmlns:p="http://schemas.microsoft.com/office/2006/metadata/properties" xmlns:ns2="bc15c948-07b3-4437-96a3-0b413b1ea5a5" xmlns:ns3="353ef3f1-3b2d-41de-81f4-852435ac398e" targetNamespace="http://schemas.microsoft.com/office/2006/metadata/properties" ma:root="true" ma:fieldsID="08d041569a072eea6cfbf1a79cf701b9" ns2:_="" ns3:_="">
    <xsd:import namespace="bc15c948-07b3-4437-96a3-0b413b1ea5a5"/>
    <xsd:import namespace="353ef3f1-3b2d-41de-81f4-852435ac398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MediaServiceLocation" minOccurs="0"/>
                <xsd:element ref="ns3:TaxCatchAll" minOccurs="0"/>
                <xsd:element ref="ns2:lcf76f155ced4ddcb4097134ff3c332f"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15c948-07b3-4437-96a3-0b413b1ea5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78b349b-e468-43c5-94e1-043b5672d090"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53ef3f1-3b2d-41de-81f4-852435ac398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ea7cb8b-8490-4de4-8aac-2c1ced4063e2}" ma:internalName="TaxCatchAll" ma:showField="CatchAllData" ma:web="353ef3f1-3b2d-41de-81f4-852435ac398e">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53ef3f1-3b2d-41de-81f4-852435ac398e" xsi:nil="true"/>
    <lcf76f155ced4ddcb4097134ff3c332f xmlns="bc15c948-07b3-4437-96a3-0b413b1ea5a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26779B7-E109-48E4-AE25-F95565BE56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15c948-07b3-4437-96a3-0b413b1ea5a5"/>
    <ds:schemaRef ds:uri="353ef3f1-3b2d-41de-81f4-852435ac39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513A7C-85DB-4FCE-8524-BBA8D2B27A93}">
  <ds:schemaRefs>
    <ds:schemaRef ds:uri="http://schemas.microsoft.com/sharepoint/v3/contenttype/forms"/>
  </ds:schemaRefs>
</ds:datastoreItem>
</file>

<file path=customXml/itemProps3.xml><?xml version="1.0" encoding="utf-8"?>
<ds:datastoreItem xmlns:ds="http://schemas.openxmlformats.org/officeDocument/2006/customXml" ds:itemID="{447CAEB2-A491-46E8-B706-EAB2B5E42FC6}">
  <ds:schemaRefs>
    <ds:schemaRef ds:uri="http://schemas.microsoft.com/office/2006/metadata/properties"/>
    <ds:schemaRef ds:uri="http://schemas.microsoft.com/office/infopath/2007/PartnerControls"/>
    <ds:schemaRef ds:uri="353ef3f1-3b2d-41de-81f4-852435ac398e"/>
    <ds:schemaRef ds:uri="bc15c948-07b3-4437-96a3-0b413b1ea5a5"/>
    <ds:schemaRef ds:uri="1d9b540c-846f-4245-b19a-512bb50fab33"/>
    <ds:schemaRef ds:uri="d0d8b9af-2a12-4031-be3c-6d2227821a9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Voorblad</vt:lpstr>
      <vt:lpstr>Inhoudsopgave</vt:lpstr>
      <vt:lpstr>A.1 Inleiding</vt:lpstr>
      <vt:lpstr>A.2 Instructies</vt:lpstr>
      <vt:lpstr>A.3 Uitleg per input veld</vt:lpstr>
      <vt:lpstr>B.1 Input overzicht</vt:lpstr>
      <vt:lpstr>B.2 Transport input</vt:lpstr>
      <vt:lpstr>B.2 Transport Uitleg</vt:lpstr>
      <vt:lpstr>B.3 Opslag Uitleg</vt:lpstr>
      <vt:lpstr>B.3 Opslag input</vt:lpstr>
      <vt:lpstr>C.1 Hulpbronnen CO2 berekening</vt:lpstr>
      <vt:lpstr>C.2 Uitleg CSRD en CO2</vt:lpstr>
      <vt:lpstr>C.3 Uitleg data kwaliteit</vt:lpstr>
      <vt:lpstr>Data kwaliteit index</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Pepijn Joman</dc:creator>
  <cp:keywords/>
  <dc:description/>
  <cp:lastModifiedBy>Pepijn Joman</cp:lastModifiedBy>
  <cp:revision/>
  <dcterms:created xsi:type="dcterms:W3CDTF">2024-07-17T08:51:08Z</dcterms:created>
  <dcterms:modified xsi:type="dcterms:W3CDTF">2024-11-07T09:42:25Z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0x010100F5FC27E31BA0C24695E0F88B3B180FEC</vt:lpwstr>
  </property>
  <property fmtid="{D5CDD505-2E9C-101B-9397-08002B2CF9AE}" pid="3" name="MediaServiceImageTags">
    <vt:lpwstr/>
  </property>
</Properties>
</file>